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0.48\矢掛町役場\矢掛町共有キャビネット\88　特殊フォルダ\10_財政管財係\01 財政係\59_財政状況資料集\R7（R6決算）\03_提出（修正も）\"/>
    </mc:Choice>
  </mc:AlternateContent>
  <bookViews>
    <workbookView xWindow="0" yWindow="0" windowWidth="19200" windowHeight="1146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<sst xmlns="http://schemas.openxmlformats.org/spreadsheetml/2006/main" count="1074" uniqueCount="568">
  <si>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</si>
  <si>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</si>
  <si>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</si>
  <si>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</si>
  <si>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</si>
  <si>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</si>
  <si>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</si>
  <si>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</si>
  <si>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</si>
  <si>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</si>
  <si>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</si>
  <si>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</si>
  <si>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</si>
  <si>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</si>
  <si>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</si>
  <si>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</si>
  <si>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</si>
  <si>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</si>
  <si>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</si>
  <si>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</si>
  <si>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</si>
  <si>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</si>
  <si>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</si>
  <si>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</si>
  <si>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</si>
  <si>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</si>
  <si>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</si>
  <si>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</si>
  <si>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</si>
  <si>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</si>
  <si>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</si>
  <si>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</si>
  <si>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</si>
  <si>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</si>
  <si>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</si>
  <si>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</si>
  <si>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</si>
  <si>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</si>
  <si>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</si>
  <si>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</si>
  <si>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</si>
  <si>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</si>
  <si>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</si>
  <si>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</si>
  <si>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</si>
  <si>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</si>
  <si>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</si>
  <si>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</si>
  <si>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</si>
  <si>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</si>
  <si>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</si>
  <si>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</si>
  <si>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</si>
  <si>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</si>
  <si>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</si>
  <si>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</si>
  <si>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</si>
  <si>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</si>
  <si>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</si>
  <si>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</si>
  <si>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</si>
  <si>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</si>
  <si>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</si>
  <si>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</si>
  <si>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</si>
  <si>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</si>
  <si>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</si>
  <si>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</si>
  <si>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</si>
  <si>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</si>
  <si>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</si>
  <si>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</si>
  <si>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</si>
  <si>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</si>
  <si>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</si>
  <si>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</si>
  <si>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</si>
  <si>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</si>
  <si>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</si>
  <si>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</si>
  <si>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</si>
  <si>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</si>
  <si>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</si>
  <si>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</si>
  <si>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</si>
  <si>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</si>
  <si>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</si>
  <si>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</si>
  <si>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</si>
  <si>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</si>
  <si>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</si>
  <si>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</si>
  <si>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</si>
  <si>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</si>
  <si>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</si>
  <si>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</si>
  <si>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</si>
  <si>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</si>
  <si>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</si>
  <si>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</si>
  <si>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</si>
  <si>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</si>
  <si>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</si>
  <si>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</si>
  <si>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</si>
  <si>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</si>
  <si>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</si>
  <si>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</si>
  <si>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</si>
  <si>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</si>
  <si>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</si>
  <si>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</si>
  <si>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</si>
  <si>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</si>
  <si>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</si>
  <si>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</si>
  <si>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</si>
  <si>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</si>
  <si>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</si>
  <si>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</si>
  <si>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</si>
  <si>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</si>
  <si>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</si>
  <si>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</si>
  <si>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</si>
  <si>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</si>
  <si>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</si>
  <si>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</si>
  <si>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</si>
  <si>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</si>
  <si>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</si>
  <si>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</si>
  <si>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</si>
  <si>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</si>
  <si>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</si>
  <si>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</si>
  <si>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</si>
  <si>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</si>
  <si>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</si>
  <si>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</si>
  <si>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</si>
  <si>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</si>
  <si>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</si>
  <si>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</si>
  <si>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</si>
  <si>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</si>
  <si>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</si>
  <si>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</si>
  <si>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</si>
  <si>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</si>
  <si>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</si>
  <si>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</si>
  <si>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</si>
  <si>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</si>
  <si>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</si>
  <si>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</si>
  <si>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</si>
  <si>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</si>
  <si>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</si>
  <si>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</si>
  <si>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</si>
  <si>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</si>
  <si>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</si>
  <si>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</si>
  <si>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</si>
  <si>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</si>
  <si>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</si>
  <si>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</si>
  <si>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</si>
  <si>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</si>
  <si>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</si>
  <si>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</si>
  <si>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</si>
  <si>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</si>
  <si>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</si>
  <si>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</si>
  <si>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</si>
  <si>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</si>
  <si>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</si>
  <si>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</si>
  <si>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</si>
  <si>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</si>
  <si>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</si>
  <si>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</si>
  <si>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</si>
  <si>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</si>
  <si>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</si>
  <si>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</si>
  <si>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</si>
  <si>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</si>
  <si>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</si>
  <si>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</si>
  <si>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</si>
  <si>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</si>
  <si>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</si>
  <si>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</si>
  <si>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</si>
  <si>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</si>
  <si>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</si>
  <si>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</si>
  <si>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</si>
  <si>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</si>
  <si>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岡山県矢掛町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</si>
  <si>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</si>
  <si>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</si>
  <si>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</si>
  <si>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</si>
  <si>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</si>
  <si>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</si>
  <si>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</si>
  <si>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</si>
  <si>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</si>
  <si>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</si>
  <si>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</si>
  <si>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</si>
  <si>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</si>
  <si>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</si>
  <si>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</si>
  <si>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</si>
  <si>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</si>
  <si>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</si>
  <si>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</si>
  <si>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</si>
  <si>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</si>
  <si>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</si>
  <si>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</si>
  <si>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</si>
  <si>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</si>
  <si>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</si>
  <si>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</si>
  <si>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</si>
  <si>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</si>
  <si>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</si>
  <si>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</si>
  <si>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</si>
  <si>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</si>
  <si>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</si>
  <si>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</si>
  <si>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</si>
  <si>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</si>
  <si>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</si>
  <si>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</si>
  <si>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</si>
  <si>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</si>
  <si>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</si>
  <si>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</si>
  <si>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</si>
  <si>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</si>
  <si>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</si>
  <si>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</si>
  <si>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</si>
  <si>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</si>
  <si>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</si>
  <si>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</si>
  <si>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</si>
  <si>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</si>
  <si>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</si>
  <si>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</si>
  <si>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</si>
  <si>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</si>
  <si>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</si>
  <si>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</si>
  <si>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</si>
  <si>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</si>
  <si>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</si>
  <si>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</si>
  <si>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</si>
  <si>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</si>
  <si>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</si>
  <si>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</si>
  <si>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</si>
  <si>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</si>
  <si>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</si>
  <si>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</si>
  <si>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</si>
  <si>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</si>
  <si>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</si>
  <si>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</si>
  <si>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</si>
  <si>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</si>
  <si>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</si>
  <si>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</si>
  <si>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</si>
  <si>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</si>
  <si>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</si>
  <si>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</si>
  <si>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</si>
  <si>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</si>
  <si>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</si>
  <si>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</si>
  <si>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</si>
  <si>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</si>
  <si>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</si>
  <si>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</si>
  <si>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</si>
  <si>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</si>
  <si>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</si>
  <si>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</si>
  <si>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</si>
  <si>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</si>
  <si>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</si>
  <si>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</si>
  <si>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</si>
  <si>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</si>
  <si>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</si>
  <si>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</si>
  <si>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</si>
  <si>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</si>
  <si>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</si>
  <si>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</si>
  <si>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</si>
  <si>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</si>
  <si>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</si>
  <si>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</si>
  <si>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</si>
  <si>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</si>
  <si>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</si>
  <si>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</si>
  <si>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</si>
  <si>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</si>
  <si>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</si>
  <si>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</si>
  <si>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</si>
  <si>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</si>
  <si>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</si>
  <si>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</si>
  <si>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</si>
  <si>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</si>
  <si>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</si>
  <si>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</si>
  <si>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</si>
  <si>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</si>
  <si>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</si>
  <si>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</si>
  <si>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</si>
  <si>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</si>
  <si>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</si>
  <si>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</si>
  <si>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</si>
  <si>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</si>
  <si>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</si>
  <si>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</si>
  <si>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</si>
  <si>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</si>
  <si>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</si>
  <si>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</si>
  <si>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</si>
  <si>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</si>
  <si>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</si>
  <si>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</si>
  <si>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</si>
  <si>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</si>
  <si>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</si>
  <si>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岡山県矢掛町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</si>
  <si>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</si>
  <si>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</si>
  <si>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</si>
  <si>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</si>
  <si>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</si>
  <si>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</si>
  <si>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</si>
  <si>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</si>
  <si>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</si>
  <si>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</si>
  <si>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</si>
  <si>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</si>
  <si>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</si>
  <si>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</si>
  <si>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</si>
  <si>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</si>
  <si>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</si>
  <si>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</si>
  <si>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</si>
  <si>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</si>
  <si>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</si>
  <si>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</si>
  <si>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</si>
  <si>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</si>
  <si>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</si>
  <si>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</si>
  <si>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</si>
  <si>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</si>
  <si>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</si>
  <si>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</si>
  <si>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</si>
  <si>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</si>
  <si>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</si>
  <si>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矢掛町国民健康保険事業特別会計</t>
    <phoneticPr fontId="5"/>
  </si>
  <si>
    <t>矢掛町介護保険事業特別会計</t>
    <phoneticPr fontId="5"/>
  </si>
  <si>
    <t>矢掛町介護サービス事業特別会計</t>
    <phoneticPr fontId="5"/>
  </si>
  <si>
    <t>矢掛町後期高齢者医療事業特別会計</t>
    <phoneticPr fontId="5"/>
  </si>
  <si>
    <t>矢掛町水道事業会計</t>
    <phoneticPr fontId="5"/>
  </si>
  <si>
    <t>法適用企業</t>
    <phoneticPr fontId="5"/>
  </si>
  <si>
    <t>矢掛町病院事業会計</t>
    <phoneticPr fontId="5"/>
  </si>
  <si>
    <t>矢掛町介護老人保健施設事業会計</t>
    <phoneticPr fontId="5"/>
  </si>
  <si>
    <t>矢掛町下水道事業会計</t>
    <phoneticPr fontId="5"/>
  </si>
  <si>
    <t>矢掛町地域開発事業特別会計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</si>
  <si>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</si>
  <si>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</si>
  <si>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</si>
  <si>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</si>
  <si>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</si>
  <si>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</si>
  <si>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</si>
  <si>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</si>
  <si>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</si>
  <si>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</si>
  <si>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</si>
  <si>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</si>
  <si>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</si>
  <si>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</si>
  <si>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</si>
  <si>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</si>
  <si>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</si>
  <si>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</si>
  <si>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</si>
  <si>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</si>
  <si>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</si>
  <si>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</si>
  <si>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</si>
  <si>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</si>
  <si>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</si>
  <si>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</si>
  <si>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</si>
  <si>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</si>
  <si>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</si>
  <si>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</si>
  <si>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</si>
  <si>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</si>
  <si>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</si>
  <si>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</si>
  <si>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</si>
  <si>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</si>
  <si>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</si>
  <si>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</si>
  <si>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</si>
  <si>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</si>
  <si>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</si>
  <si>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</si>
  <si>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</si>
  <si>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</si>
  <si>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</si>
  <si>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</si>
  <si>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</si>
  <si>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</si>
  <si>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</si>
  <si>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</si>
  <si>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</si>
  <si>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</si>
  <si>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</si>
  <si>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</si>
  <si>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</si>
  <si>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</si>
  <si>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</si>
  <si>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</si>
  <si>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</si>
  <si>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</si>
  <si>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</si>
  <si>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</si>
  <si>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</si>
  <si>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</si>
  <si>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</si>
  <si>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</si>
  <si>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</si>
  <si>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</si>
  <si>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</si>
  <si>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</si>
  <si>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</si>
  <si>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</si>
  <si>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</si>
  <si>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</si>
  <si>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</si>
  <si>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</si>
  <si>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</si>
  <si>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</si>
  <si>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</si>
  <si>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</si>
  <si>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</si>
  <si>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</si>
  <si>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</si>
  <si>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</si>
  <si>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</si>
  <si>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</si>
  <si>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</si>
  <si>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</si>
  <si>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</si>
  <si>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</si>
  <si>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</si>
  <si>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</si>
  <si>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</si>
  <si>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</si>
  <si>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</si>
  <si>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</si>
  <si>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</si>
  <si>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</si>
  <si>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</si>
  <si>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</si>
  <si>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</si>
  <si>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</si>
  <si>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</si>
  <si>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</si>
  <si>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</si>
  <si>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</si>
  <si>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</si>
  <si>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</si>
  <si>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</si>
  <si>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</si>
  <si>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</si>
  <si>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</si>
  <si>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</si>
  <si>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</si>
  <si>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</si>
  <si>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</si>
  <si>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</si>
  <si>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</si>
  <si>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</si>
  <si>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</si>
  <si>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</si>
  <si>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</si>
  <si>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</si>
  <si>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</si>
  <si>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</si>
  <si>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</si>
  <si>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</si>
  <si>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</si>
  <si>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</si>
  <si>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</si>
  <si>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</si>
  <si>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</si>
  <si>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</si>
  <si>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</si>
  <si>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</si>
  <si>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</si>
  <si>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3.23</t>
  </si>
  <si>
    <t>矢掛町病院事業会計</t>
  </si>
  <si>
    <t>矢掛町水道事業会計</t>
  </si>
  <si>
    <t>矢掛町下水道事業会計</t>
  </si>
  <si>
    <t>一般会計</t>
  </si>
  <si>
    <t>矢掛町介護老人保健施設事業会計</t>
  </si>
  <si>
    <t>矢掛町介護保険事業特別会計</t>
  </si>
  <si>
    <t>矢掛町国民健康保険事業特別会計</t>
  </si>
  <si>
    <t>矢掛町地域開発事業特別会計</t>
  </si>
  <si>
    <t>その他会計（赤字）</t>
  </si>
  <si>
    <t>その他会計（黒字）</t>
  </si>
  <si>
    <t>R02</t>
    <phoneticPr fontId="5"/>
  </si>
  <si>
    <t>R03</t>
    <phoneticPr fontId="5"/>
  </si>
  <si>
    <t>R04</t>
    <phoneticPr fontId="5"/>
  </si>
  <si>
    <t>R05</t>
    <phoneticPr fontId="5"/>
  </si>
  <si>
    <t>R06</t>
    <phoneticPr fontId="5"/>
  </si>
  <si>
    <t>岡山県井原地区清掃施設組合一般会計</t>
  </si>
  <si>
    <t>井原地区消防組合一般会計</t>
  </si>
  <si>
    <t>岡山県西部衛生施設組合一般会計</t>
  </si>
  <si>
    <t>岡山県笠岡市・矢掛町中学校組合一般会計</t>
  </si>
  <si>
    <t>岡山県市町村総合事務組合一般会計</t>
  </si>
  <si>
    <t>岡山県市町村総合事務組合貸付金特別会計</t>
  </si>
  <si>
    <t>岡山県市町村総合事務組合拠出金事業特別会計</t>
  </si>
  <si>
    <t>岡山県後期高齢者医療広域連合一般会計</t>
  </si>
  <si>
    <t>岡山県後期高齢者医療広域連合特別会計</t>
  </si>
  <si>
    <t>岡山県市町村税整理組合一般会計</t>
  </si>
  <si>
    <t>矢掛町土地開発公社</t>
    <rPh sb="0" eb="3">
      <t>ヤカゲチョウ</t>
    </rPh>
    <rPh sb="3" eb="5">
      <t>トチ</t>
    </rPh>
    <rPh sb="5" eb="7">
      <t>カイハツ</t>
    </rPh>
    <rPh sb="7" eb="9">
      <t>コウシャ</t>
    </rPh>
    <phoneticPr fontId="25"/>
  </si>
  <si>
    <t>矢掛町観光交流推進機構</t>
    <rPh sb="0" eb="3">
      <t>ヤカゲチョウ</t>
    </rPh>
    <rPh sb="3" eb="5">
      <t>カンコウ</t>
    </rPh>
    <rPh sb="5" eb="7">
      <t>コウリュウ</t>
    </rPh>
    <rPh sb="7" eb="9">
      <t>スイシン</t>
    </rPh>
    <rPh sb="9" eb="11">
      <t>キコウ</t>
    </rPh>
    <phoneticPr fontId="25"/>
  </si>
  <si>
    <t>〇</t>
  </si>
  <si>
    <t>文教福祉施設整備基金</t>
    <rPh sb="0" eb="2">
      <t>ブンキョウ</t>
    </rPh>
    <rPh sb="2" eb="4">
      <t>フクシ</t>
    </rPh>
    <rPh sb="4" eb="6">
      <t>シセツ</t>
    </rPh>
    <rPh sb="6" eb="8">
      <t>セイビ</t>
    </rPh>
    <rPh sb="8" eb="10">
      <t>キキン</t>
    </rPh>
    <phoneticPr fontId="5"/>
  </si>
  <si>
    <t>賑わいのまちづくり基金</t>
    <rPh sb="0" eb="1">
      <t>ニギ</t>
    </rPh>
    <rPh sb="9" eb="11">
      <t>キキン</t>
    </rPh>
    <phoneticPr fontId="25"/>
  </si>
  <si>
    <t>地域福祉基金</t>
    <rPh sb="0" eb="2">
      <t>チイキ</t>
    </rPh>
    <rPh sb="2" eb="4">
      <t>フクシ</t>
    </rPh>
    <rPh sb="4" eb="6">
      <t>キキン</t>
    </rPh>
    <phoneticPr fontId="25"/>
  </si>
  <si>
    <t>こどもみらい基金</t>
    <rPh sb="6" eb="8">
      <t>キキン</t>
    </rPh>
    <phoneticPr fontId="25"/>
  </si>
  <si>
    <t>ふるさと応援基金</t>
    <rPh sb="4" eb="6">
      <t>オウエン</t>
    </rPh>
    <rPh sb="6" eb="8">
      <t>キキン</t>
    </rPh>
    <phoneticPr fontId="2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</si>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</sst>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21F-4A24-AD07-5FF54153D5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143070</c:v>
                </c:pt>
                <c:pt idx="1">
                  <c:v>82613</c:v>
                </c:pt>
                <c:pt idx="2">
                  <c:v>63990</c:v>
                </c:pt>
                <c:pt idx="3">
                  <c:v>77702</c:v>
                </c:pt>
                <c:pt idx="4">
                  <c:v>119572</c:v>
                </c:pt>
              </c:numCache>
            </c:numRef>
          </c:val>
          <c:smooth val="0"/>
          <c:extLst>
            <c:ext xmlns:c16="http://schemas.microsoft.com/office/drawing/2014/chart" uri="{C3380CC4-5D6E-409C-BE32-E72D297353CC}">
              <c16:uniqueId val="{00000001-F21F-4A24-AD07-5FF54153D5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6.46</c:v>
                </c:pt>
                <c:pt idx="1">
                  <c:v>7.33</c:v>
                </c:pt>
                <c:pt idx="2">
                  <c:v>7.31</c:v>
                </c:pt>
                <c:pt idx="3">
                  <c:v>4.91</c:v>
                </c:pt>
                <c:pt idx="4">
                  <c:v>6.35</c:v>
                </c:pt>
              </c:numCache>
            </c:numRef>
          </c:val>
          <c:extLst>
            <c:ext xmlns:c16="http://schemas.microsoft.com/office/drawing/2014/chart" uri="{C3380CC4-5D6E-409C-BE32-E72D297353CC}">
              <c16:uniqueId val="{00000000-E392-4C34-B255-28931C09DA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64.7</c:v>
                </c:pt>
                <c:pt idx="1">
                  <c:v>63.58</c:v>
                </c:pt>
                <c:pt idx="2">
                  <c:v>65.91</c:v>
                </c:pt>
                <c:pt idx="3">
                  <c:v>67.08</c:v>
                </c:pt>
                <c:pt idx="4">
                  <c:v>64.33</c:v>
                </c:pt>
              </c:numCache>
            </c:numRef>
          </c:val>
          <c:extLst>
            <c:ext xmlns:c16="http://schemas.microsoft.com/office/drawing/2014/chart" uri="{C3380CC4-5D6E-409C-BE32-E72D297353CC}">
              <c16:uniqueId val="{00000001-E392-4C34-B255-28931C09DA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-3.23</c:v>
                </c:pt>
                <c:pt idx="1">
                  <c:v>6.67</c:v>
                </c:pt>
                <c:pt idx="2">
                  <c:v>3.1</c:v>
                </c:pt>
                <c:pt idx="3">
                  <c:v>0.5</c:v>
                </c:pt>
                <c:pt idx="4">
                  <c:v>2.42</c:v>
                </c:pt>
              </c:numCache>
            </c:numRef>
          </c:val>
          <c:smooth val="0"/>
          <c:extLst>
            <c:ext xmlns:c16="http://schemas.microsoft.com/office/drawing/2014/chart" uri="{C3380CC4-5D6E-409C-BE32-E72D297353CC}">
              <c16:uniqueId val="{00000002-E392-4C34-B255-28931C09DA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0-B639-4F24-B37E-1EDF568F6B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39-4F24-B37E-1EDF568F6B5F}"/>
            </c:ext>
          </c:extLst>
        </c:ser>
        <c:ser>
          <c:idx val="2"/>
          <c:order val="2"/>
          <c:tx>
            <c:strRef>
              <c:f>データシート!$A$29</c:f>
              <c:strCache>
                <c:ptCount val="1"/>
                <c:pt idx="0">
                  <c:v>矢掛町地域開発事業特別会計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0.05</c:v>
                </c:pt>
                <c:pt idx="4">
                  <c:v>#N/A</c:v>
                </c:pt>
                <c:pt idx="5">
                  <c:v>0.09</c:v>
                </c:pt>
                <c:pt idx="6">
                  <c:v>#N/A</c:v>
                </c:pt>
                <c:pt idx="7">
                  <c:v>0.34</c:v>
                </c:pt>
                <c:pt idx="8">
                  <c:v>#N/A</c:v>
                </c:pt>
                <c:pt idx="9">
                  <c:v>0.06</c:v>
                </c:pt>
              </c:numCache>
            </c:numRef>
          </c:val>
          <c:extLst>
            <c:ext xmlns:c16="http://schemas.microsoft.com/office/drawing/2014/chart" uri="{C3380CC4-5D6E-409C-BE32-E72D297353CC}">
              <c16:uniqueId val="{00000002-B639-4F24-B37E-1EDF568F6B5F}"/>
            </c:ext>
          </c:extLst>
        </c:ser>
        <c:ser>
          <c:idx val="3"/>
          <c:order val="3"/>
          <c:tx>
            <c:strRef>
              <c:f>データシート!$A$30</c:f>
              <c:strCache>
                <c:ptCount val="1"/>
                <c:pt idx="0">
                  <c:v>矢掛町国民健康保険事業特別会計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0.63</c:v>
                </c:pt>
                <c:pt idx="2">
                  <c:v>#N/A</c:v>
                </c:pt>
                <c:pt idx="3">
                  <c:v>0.53</c:v>
                </c:pt>
                <c:pt idx="4">
                  <c:v>#N/A</c:v>
                </c:pt>
                <c:pt idx="5">
                  <c:v>0.6</c:v>
                </c:pt>
                <c:pt idx="6">
                  <c:v>#N/A</c:v>
                </c:pt>
                <c:pt idx="7">
                  <c:v>0.43</c:v>
                </c:pt>
                <c:pt idx="8">
                  <c:v>#N/A</c:v>
                </c:pt>
                <c:pt idx="9">
                  <c:v>0.28000000000000003</c:v>
                </c:pt>
              </c:numCache>
            </c:numRef>
          </c:val>
          <c:extLst>
            <c:ext xmlns:c16="http://schemas.microsoft.com/office/drawing/2014/chart" uri="{C3380CC4-5D6E-409C-BE32-E72D297353CC}">
              <c16:uniqueId val="{00000003-B639-4F24-B37E-1EDF568F6B5F}"/>
            </c:ext>
          </c:extLst>
        </c:ser>
        <c:ser>
          <c:idx val="4"/>
          <c:order val="4"/>
          <c:tx>
            <c:strRef>
              <c:f>データシート!$A$31</c:f>
              <c:strCache>
                <c:ptCount val="1"/>
                <c:pt idx="0">
                  <c:v>矢掛町介護保険事業特別会計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0.45</c:v>
                </c:pt>
                <c:pt idx="2">
                  <c:v>#N/A</c:v>
                </c:pt>
                <c:pt idx="3">
                  <c:v>2.1</c:v>
                </c:pt>
                <c:pt idx="4">
                  <c:v>#N/A</c:v>
                </c:pt>
                <c:pt idx="5">
                  <c:v>3.09</c:v>
                </c:pt>
                <c:pt idx="6">
                  <c:v>#N/A</c:v>
                </c:pt>
                <c:pt idx="7">
                  <c:v>2.4500000000000002</c:v>
                </c:pt>
                <c:pt idx="8">
                  <c:v>#N/A</c:v>
                </c:pt>
                <c:pt idx="9">
                  <c:v>1.27</c:v>
                </c:pt>
              </c:numCache>
            </c:numRef>
          </c:val>
          <c:extLst>
            <c:ext xmlns:c16="http://schemas.microsoft.com/office/drawing/2014/chart" uri="{C3380CC4-5D6E-409C-BE32-E72D297353CC}">
              <c16:uniqueId val="{00000004-B639-4F24-B37E-1EDF568F6B5F}"/>
            </c:ext>
          </c:extLst>
        </c:ser>
        <c:ser>
          <c:idx val="5"/>
          <c:order val="5"/>
          <c:tx>
            <c:strRef>
              <c:f>データシート!$A$32</c:f>
              <c:strCache>
                <c:ptCount val="1"/>
                <c:pt idx="0">
                  <c:v>矢掛町介護老人保健施設事業会計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2.87</c:v>
                </c:pt>
                <c:pt idx="2">
                  <c:v>#N/A</c:v>
                </c:pt>
                <c:pt idx="3">
                  <c:v>2.99</c:v>
                </c:pt>
                <c:pt idx="4">
                  <c:v>#N/A</c:v>
                </c:pt>
                <c:pt idx="5">
                  <c:v>2.6</c:v>
                </c:pt>
                <c:pt idx="6">
                  <c:v>#N/A</c:v>
                </c:pt>
                <c:pt idx="7">
                  <c:v>2.2999999999999998</c:v>
                </c:pt>
                <c:pt idx="8">
                  <c:v>#N/A</c:v>
                </c:pt>
                <c:pt idx="9">
                  <c:v>1.86</c:v>
                </c:pt>
              </c:numCache>
            </c:numRef>
          </c:val>
          <c:extLst>
            <c:ext xmlns:c16="http://schemas.microsoft.com/office/drawing/2014/chart" uri="{C3380CC4-5D6E-409C-BE32-E72D297353CC}">
              <c16:uniqueId val="{00000005-B639-4F24-B37E-1EDF568F6B5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6.46</c:v>
                </c:pt>
                <c:pt idx="2">
                  <c:v>#N/A</c:v>
                </c:pt>
                <c:pt idx="3">
                  <c:v>7.33</c:v>
                </c:pt>
                <c:pt idx="4">
                  <c:v>#N/A</c:v>
                </c:pt>
                <c:pt idx="5">
                  <c:v>7.31</c:v>
                </c:pt>
                <c:pt idx="6">
                  <c:v>#N/A</c:v>
                </c:pt>
                <c:pt idx="7">
                  <c:v>4.91</c:v>
                </c:pt>
                <c:pt idx="8">
                  <c:v>#N/A</c:v>
                </c:pt>
                <c:pt idx="9">
                  <c:v>6.34</c:v>
                </c:pt>
              </c:numCache>
            </c:numRef>
          </c:val>
          <c:extLst>
            <c:ext xmlns:c16="http://schemas.microsoft.com/office/drawing/2014/chart" uri="{C3380CC4-5D6E-409C-BE32-E72D297353CC}">
              <c16:uniqueId val="{00000006-B639-4F24-B37E-1EDF568F6B5F}"/>
            </c:ext>
          </c:extLst>
        </c:ser>
        <c:ser>
          <c:idx val="7"/>
          <c:order val="7"/>
          <c:tx>
            <c:strRef>
              <c:f>データシート!$A$34</c:f>
              <c:strCache>
                <c:ptCount val="1"/>
                <c:pt idx="0">
                  <c:v>矢掛町下水道事業会計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7.05</c:v>
                </c:pt>
                <c:pt idx="2">
                  <c:v>#N/A</c:v>
                </c:pt>
                <c:pt idx="3">
                  <c:v>5.26</c:v>
                </c:pt>
                <c:pt idx="4">
                  <c:v>#N/A</c:v>
                </c:pt>
                <c:pt idx="5">
                  <c:v>4.17</c:v>
                </c:pt>
                <c:pt idx="6">
                  <c:v>#N/A</c:v>
                </c:pt>
                <c:pt idx="7">
                  <c:v>4.08</c:v>
                </c:pt>
                <c:pt idx="8">
                  <c:v>#N/A</c:v>
                </c:pt>
                <c:pt idx="9">
                  <c:v>8.0399999999999991</c:v>
                </c:pt>
              </c:numCache>
            </c:numRef>
          </c:val>
          <c:extLst>
            <c:ext xmlns:c16="http://schemas.microsoft.com/office/drawing/2014/chart" uri="{C3380CC4-5D6E-409C-BE32-E72D297353CC}">
              <c16:uniqueId val="{00000007-B639-4F24-B37E-1EDF568F6B5F}"/>
            </c:ext>
          </c:extLst>
        </c:ser>
        <c:ser>
          <c:idx val="8"/>
          <c:order val="8"/>
          <c:tx>
            <c:strRef>
              <c:f>データシート!$A$35</c:f>
              <c:strCache>
                <c:ptCount val="1"/>
                <c:pt idx="0">
                  <c:v>矢掛町水道事業会計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9.89</c:v>
                </c:pt>
                <c:pt idx="2">
                  <c:v>#N/A</c:v>
                </c:pt>
                <c:pt idx="3">
                  <c:v>9.4</c:v>
                </c:pt>
                <c:pt idx="4">
                  <c:v>#N/A</c:v>
                </c:pt>
                <c:pt idx="5">
                  <c:v>10.11</c:v>
                </c:pt>
                <c:pt idx="6">
                  <c:v>#N/A</c:v>
                </c:pt>
                <c:pt idx="7">
                  <c:v>9.85</c:v>
                </c:pt>
                <c:pt idx="8">
                  <c:v>#N/A</c:v>
                </c:pt>
                <c:pt idx="9">
                  <c:v>8.93</c:v>
                </c:pt>
              </c:numCache>
            </c:numRef>
          </c:val>
          <c:extLst>
            <c:ext xmlns:c16="http://schemas.microsoft.com/office/drawing/2014/chart" uri="{C3380CC4-5D6E-409C-BE32-E72D297353CC}">
              <c16:uniqueId val="{00000008-B639-4F24-B37E-1EDF568F6B5F}"/>
            </c:ext>
          </c:extLst>
        </c:ser>
        <c:ser>
          <c:idx val="9"/>
          <c:order val="9"/>
          <c:tx>
            <c:strRef>
              <c:f>データシート!$A$36</c:f>
              <c:strCache>
                <c:ptCount val="1"/>
                <c:pt idx="0">
                  <c:v>矢掛町病院事業会計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13.03</c:v>
                </c:pt>
                <c:pt idx="2">
                  <c:v>#N/A</c:v>
                </c:pt>
                <c:pt idx="3">
                  <c:v>13.14</c:v>
                </c:pt>
                <c:pt idx="4">
                  <c:v>#N/A</c:v>
                </c:pt>
                <c:pt idx="5">
                  <c:v>13.79</c:v>
                </c:pt>
                <c:pt idx="6">
                  <c:v>#N/A</c:v>
                </c:pt>
                <c:pt idx="7">
                  <c:v>11.55</c:v>
                </c:pt>
                <c:pt idx="8">
                  <c:v>#N/A</c:v>
                </c:pt>
                <c:pt idx="9">
                  <c:v>10.57</c:v>
                </c:pt>
              </c:numCache>
            </c:numRef>
          </c:val>
          <c:extLst>
            <c:ext xmlns:c16="http://schemas.microsoft.com/office/drawing/2014/chart" uri="{C3380CC4-5D6E-409C-BE32-E72D297353CC}">
              <c16:uniqueId val="{00000009-B639-4F24-B37E-1EDF568F6B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1086</c:v>
                </c:pt>
                <c:pt idx="5">
                  <c:v>1160</c:v>
                </c:pt>
                <c:pt idx="8">
                  <c:v>1206</c:v>
                </c:pt>
                <c:pt idx="11">
                  <c:v>1251</c:v>
                </c:pt>
                <c:pt idx="14">
                  <c:v>1248</c:v>
                </c:pt>
              </c:numCache>
            </c:numRef>
          </c:val>
          <c:extLst>
            <c:ext xmlns:c16="http://schemas.microsoft.com/office/drawing/2014/chart" uri="{C3380CC4-5D6E-409C-BE32-E72D297353CC}">
              <c16:uniqueId val="{00000000-2B7A-4CA8-8B48-C7BFD9D1F2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2B7A-4CA8-8B48-C7BFD9D1F2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2-2B7A-4CA8-8B48-C7BFD9D1F2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6</c:v>
                </c:pt>
                <c:pt idx="6">
                  <c:v>6</c:v>
                </c:pt>
                <c:pt idx="9">
                  <c:v>6</c:v>
                </c:pt>
                <c:pt idx="12">
                  <c:v>6</c:v>
                </c:pt>
              </c:numCache>
            </c:numRef>
          </c:val>
          <c:extLst>
            <c:ext xmlns:c16="http://schemas.microsoft.com/office/drawing/2014/chart" uri="{C3380CC4-5D6E-409C-BE32-E72D297353CC}">
              <c16:uniqueId val="{00000003-2B7A-4CA8-8B48-C7BFD9D1F2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611</c:v>
                </c:pt>
                <c:pt idx="3">
                  <c:v>675</c:v>
                </c:pt>
                <c:pt idx="6">
                  <c:v>639</c:v>
                </c:pt>
                <c:pt idx="9">
                  <c:v>640</c:v>
                </c:pt>
                <c:pt idx="12">
                  <c:v>629</c:v>
                </c:pt>
              </c:numCache>
            </c:numRef>
          </c:val>
          <c:extLst>
            <c:ext xmlns:c16="http://schemas.microsoft.com/office/drawing/2014/chart" uri="{C3380CC4-5D6E-409C-BE32-E72D297353CC}">
              <c16:uniqueId val="{00000004-2B7A-4CA8-8B48-C7BFD9D1F2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7A-4CA8-8B48-C7BFD9D1F2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7A-4CA8-8B48-C7BFD9D1F2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837</c:v>
                </c:pt>
                <c:pt idx="3">
                  <c:v>897</c:v>
                </c:pt>
                <c:pt idx="6">
                  <c:v>920</c:v>
                </c:pt>
                <c:pt idx="9">
                  <c:v>961</c:v>
                </c:pt>
                <c:pt idx="12">
                  <c:v>942</c:v>
                </c:pt>
              </c:numCache>
            </c:numRef>
          </c:val>
          <c:extLst>
            <c:ext xmlns:c16="http://schemas.microsoft.com/office/drawing/2014/chart" uri="{C3380CC4-5D6E-409C-BE32-E72D297353CC}">
              <c16:uniqueId val="{00000007-2B7A-4CA8-8B48-C7BFD9D1F2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370</c:v>
                </c:pt>
                <c:pt idx="2">
                  <c:v>#N/A</c:v>
                </c:pt>
                <c:pt idx="3">
                  <c:v>#N/A</c:v>
                </c:pt>
                <c:pt idx="4">
                  <c:v>421</c:v>
                </c:pt>
                <c:pt idx="5">
                  <c:v>#N/A</c:v>
                </c:pt>
                <c:pt idx="6">
                  <c:v>#N/A</c:v>
                </c:pt>
                <c:pt idx="7">
                  <c:v>362</c:v>
                </c:pt>
                <c:pt idx="8">
                  <c:v>#N/A</c:v>
                </c:pt>
                <c:pt idx="9">
                  <c:v>#N/A</c:v>
                </c:pt>
                <c:pt idx="10">
                  <c:v>358</c:v>
                </c:pt>
                <c:pt idx="11">
                  <c:v>#N/A</c:v>
                </c:pt>
                <c:pt idx="12">
                  <c:v>#N/A</c:v>
                </c:pt>
                <c:pt idx="13">
                  <c:v>332</c:v>
                </c:pt>
                <c:pt idx="14">
                  <c:v>#N/A</c:v>
                </c:pt>
              </c:numCache>
            </c:numRef>
          </c:val>
          <c:smooth val="0"/>
          <c:extLst>
            <c:ext xmlns:c16="http://schemas.microsoft.com/office/drawing/2014/chart" uri="{C3380CC4-5D6E-409C-BE32-E72D297353CC}">
              <c16:uniqueId val="{00000008-2B7A-4CA8-8B48-C7BFD9D1F2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12072</c:v>
                </c:pt>
                <c:pt idx="5">
                  <c:v>11583</c:v>
                </c:pt>
                <c:pt idx="8">
                  <c:v>11059</c:v>
                </c:pt>
                <c:pt idx="11">
                  <c:v>10775</c:v>
                </c:pt>
                <c:pt idx="14">
                  <c:v>10937</c:v>
                </c:pt>
              </c:numCache>
            </c:numRef>
          </c:val>
          <c:extLst>
            <c:ext xmlns:c16="http://schemas.microsoft.com/office/drawing/2014/chart" uri="{C3380CC4-5D6E-409C-BE32-E72D297353CC}">
              <c16:uniqueId val="{00000000-31AE-4D95-A6F8-184E5D0150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148</c:v>
                </c:pt>
                <c:pt idx="5">
                  <c:v>142</c:v>
                </c:pt>
                <c:pt idx="8">
                  <c:v>135</c:v>
                </c:pt>
                <c:pt idx="11">
                  <c:v>133</c:v>
                </c:pt>
                <c:pt idx="14">
                  <c:v>21</c:v>
                </c:pt>
              </c:numCache>
            </c:numRef>
          </c:val>
          <c:extLst>
            <c:ext xmlns:c16="http://schemas.microsoft.com/office/drawing/2014/chart" uri="{C3380CC4-5D6E-409C-BE32-E72D297353CC}">
              <c16:uniqueId val="{00000001-31AE-4D95-A6F8-184E5D0150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8603</c:v>
                </c:pt>
                <c:pt idx="5">
                  <c:v>8975</c:v>
                </c:pt>
                <c:pt idx="8">
                  <c:v>9340</c:v>
                </c:pt>
                <c:pt idx="11">
                  <c:v>9540</c:v>
                </c:pt>
                <c:pt idx="14">
                  <c:v>9579</c:v>
                </c:pt>
              </c:numCache>
            </c:numRef>
          </c:val>
          <c:extLst>
            <c:ext xmlns:c16="http://schemas.microsoft.com/office/drawing/2014/chart" uri="{C3380CC4-5D6E-409C-BE32-E72D297353CC}">
              <c16:uniqueId val="{00000002-31AE-4D95-A6F8-184E5D0150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AE-4D95-A6F8-184E5D0150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AE-4D95-A6F8-184E5D0150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67</c:v>
                </c:pt>
                <c:pt idx="6">
                  <c:v>0</c:v>
                </c:pt>
                <c:pt idx="9">
                  <c:v>457</c:v>
                </c:pt>
                <c:pt idx="12">
                  <c:v>0</c:v>
                </c:pt>
              </c:numCache>
            </c:numRef>
          </c:val>
          <c:extLst>
            <c:ext xmlns:c16="http://schemas.microsoft.com/office/drawing/2014/chart" uri="{C3380CC4-5D6E-409C-BE32-E72D297353CC}">
              <c16:uniqueId val="{00000005-31AE-4D95-A6F8-184E5D0150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680</c:v>
                </c:pt>
                <c:pt idx="3">
                  <c:v>607</c:v>
                </c:pt>
                <c:pt idx="6">
                  <c:v>597</c:v>
                </c:pt>
                <c:pt idx="9">
                  <c:v>604</c:v>
                </c:pt>
                <c:pt idx="12">
                  <c:v>611</c:v>
                </c:pt>
              </c:numCache>
            </c:numRef>
          </c:val>
          <c:extLst>
            <c:ext xmlns:c16="http://schemas.microsoft.com/office/drawing/2014/chart" uri="{C3380CC4-5D6E-409C-BE32-E72D297353CC}">
              <c16:uniqueId val="{00000006-31AE-4D95-A6F8-184E5D0150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c:v>
                </c:pt>
                <c:pt idx="3">
                  <c:v>52</c:v>
                </c:pt>
                <c:pt idx="6">
                  <c:v>47</c:v>
                </c:pt>
                <c:pt idx="9">
                  <c:v>40</c:v>
                </c:pt>
                <c:pt idx="12">
                  <c:v>34</c:v>
                </c:pt>
              </c:numCache>
            </c:numRef>
          </c:val>
          <c:extLst>
            <c:ext xmlns:c16="http://schemas.microsoft.com/office/drawing/2014/chart" uri="{C3380CC4-5D6E-409C-BE32-E72D297353CC}">
              <c16:uniqueId val="{00000007-31AE-4D95-A6F8-184E5D0150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6627</c:v>
                </c:pt>
                <c:pt idx="3">
                  <c:v>6406</c:v>
                </c:pt>
                <c:pt idx="6">
                  <c:v>5909</c:v>
                </c:pt>
                <c:pt idx="9">
                  <c:v>5407</c:v>
                </c:pt>
                <c:pt idx="12">
                  <c:v>5115</c:v>
                </c:pt>
              </c:numCache>
            </c:numRef>
          </c:val>
          <c:extLst>
            <c:ext xmlns:c16="http://schemas.microsoft.com/office/drawing/2014/chart" uri="{C3380CC4-5D6E-409C-BE32-E72D297353CC}">
              <c16:uniqueId val="{00000008-31AE-4D95-A6F8-184E5D0150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416</c:v>
                </c:pt>
                <c:pt idx="3">
                  <c:v>329</c:v>
                </c:pt>
                <c:pt idx="6">
                  <c:v>323</c:v>
                </c:pt>
                <c:pt idx="9">
                  <c:v>243</c:v>
                </c:pt>
                <c:pt idx="12">
                  <c:v>417</c:v>
                </c:pt>
              </c:numCache>
            </c:numRef>
          </c:val>
          <c:extLst>
            <c:ext xmlns:c16="http://schemas.microsoft.com/office/drawing/2014/chart" uri="{C3380CC4-5D6E-409C-BE32-E72D297353CC}">
              <c16:uniqueId val="{00000009-31AE-4D95-A6F8-184E5D0150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10194</c:v>
                </c:pt>
                <c:pt idx="3">
                  <c:v>10048</c:v>
                </c:pt>
                <c:pt idx="6">
                  <c:v>9473</c:v>
                </c:pt>
                <c:pt idx="9">
                  <c:v>9083</c:v>
                </c:pt>
                <c:pt idx="12">
                  <c:v>9161</c:v>
                </c:pt>
              </c:numCache>
            </c:numRef>
          </c:val>
          <c:extLst>
            <c:ext xmlns:c16="http://schemas.microsoft.com/office/drawing/2014/chart" uri="{C3380CC4-5D6E-409C-BE32-E72D297353CC}">
              <c16:uniqueId val="{0000000A-31AE-4D95-A6F8-184E5D0150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AE-4D95-A6F8-184E5D0150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3723</c:v>
                </c:pt>
                <c:pt idx="1">
                  <c:v>3812</c:v>
                </c:pt>
                <c:pt idx="2">
                  <c:v>3734</c:v>
                </c:pt>
              </c:numCache>
            </c:numRef>
          </c:val>
          <c:extLst>
            <c:ext xmlns:c16="http://schemas.microsoft.com/office/drawing/2014/chart" uri="{C3380CC4-5D6E-409C-BE32-E72D297353CC}">
              <c16:uniqueId val="{00000000-1CF9-479C-BA32-5A74B75386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1208</c:v>
                </c:pt>
                <c:pt idx="1">
                  <c:v>1136</c:v>
                </c:pt>
                <c:pt idx="2">
                  <c:v>1186</c:v>
                </c:pt>
              </c:numCache>
            </c:numRef>
          </c:val>
          <c:extLst>
            <c:ext xmlns:c16="http://schemas.microsoft.com/office/drawing/2014/chart" uri="{C3380CC4-5D6E-409C-BE32-E72D297353CC}">
              <c16:uniqueId val="{00000001-1CF9-479C-BA32-5A74B75386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3874</c:v>
                </c:pt>
                <c:pt idx="1">
                  <c:v>4073</c:v>
                </c:pt>
                <c:pt idx="2">
                  <c:v>4183</c:v>
                </c:pt>
              </c:numCache>
            </c:numRef>
          </c:val>
          <c:extLst>
            <c:ext xmlns:c16="http://schemas.microsoft.com/office/drawing/2014/chart" uri="{C3380CC4-5D6E-409C-BE32-E72D297353CC}">
              <c16:uniqueId val="{00000002-1CF9-479C-BA32-5A74B75386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年度に過疎地域の指定を受けて以降，積極的に活用している過疎債の元金償還の増加や金利の上昇により，元利償還金は増加しており，今後も償還額の増が見込まれる。</a:t>
          </a:r>
        </a:p>
        <a:p>
          <a:r>
            <a:rPr kumimoji="1" lang="ja-JP" altLang="en-US" sz="1300">
              <a:latin typeface="ＭＳ ゴシック" pitchFamily="49" charset="-128"/>
              <a:ea typeface="ＭＳ ゴシック" pitchFamily="49" charset="-128"/>
            </a:rPr>
            <a:t>　また，平成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年度代の中頃に，下水道事業の区域拡大や施設更新等を積極的に行い，多額の企業債を借り入れた分の元金償還開始に伴い，公営企業債の元利償還金に対する繰出金も多額となっている。</a:t>
          </a:r>
        </a:p>
        <a:p>
          <a:r>
            <a:rPr kumimoji="1" lang="ja-JP" altLang="en-US" sz="1300">
              <a:latin typeface="ＭＳ ゴシック" pitchFamily="49" charset="-128"/>
              <a:ea typeface="ＭＳ ゴシック" pitchFamily="49" charset="-128"/>
            </a:rPr>
            <a:t>　計画的な地方債の借入に努めるとともに，令和２年度からは計画的な繰上償還の実施により，後年度の元利償還金の削減に取り組んでいる。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過疎債を積極的に活用していることから，地方債残高が年々増加してきていた。過疎債については，現在高の増加に合わせて基準財政需要額算入見込額も増加していくことから，将来負担比率の分子の悪化にすぐに繋がるものではなく，また，制度開始当初から，交付税措置外分（借入額の３割）を減債基金へ積み立て，将来の財政運営に備えてきたが，残高削減と後年度の公債費負担軽減のため，令和２年度から過疎債の計画繰上償還を継続実施している。</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１年あたり２億８千万円ずつ。</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これにより，令和２年度以降，一般会計等に係る地方債の現在高が減少しており，令和４年度末には</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億円を下回ることができた。令和６年度においては，緊防債等を例年と同規模で繰上償還を実施しているものの，ハード事業が重なったことに伴い地方債の借入額が増加したことにより，地方債残高は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公営企業債等繰入見込額については，下水道事業会計の償還ピークが過ぎたこともあり，今後も減少傾向が続く見込である。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岡山県矢掛町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令和６年度末時点の基金全体の残高は，前年度と比べて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これは，大幅に増加したふるさと納税寄附金の経費と事業への充当残の基金への積立の増等によるものである。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は同規模の他団体と比較しても，多額の基金残高を有しているが，これは今後の人口減少に伴う税収や交付税の減少，近年各地で頻発している災害への対応のため，また，町の最重要課題である少子化対策及び賑わいづくりを着実に行うための財源として，基金を積み立てているものであり，今後も重点課題については基金を財源として積極的な施策を展開するとともに，余裕のある時には特定目的基金への積み増しを行うなど，基金を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・文教福祉施設整備基金　　　文化・教育及び福祉施設の整備並びに管理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ふるさと納税による豊かな地域づくり（ふるさと納税寄附金の当年度経費・事業への充当残の積立て）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・賑わいのまちづくり基金　　観光の振興・地域の活性化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地域福祉の向上及び健康づくりの促進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・こどもみらい基金　　　　　親世代の子育て推進，若者世代の出会い創出による次世代につながるまちづくり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令和６年度末時点のその他特定目的基金全体の残高は，前年度から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特に残高の増が大きいものとしては，ふるさと応援基金（＋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百万円）であり，ふるさと納税寄附額の増が要因となっている。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は，それぞれの設置目的に従い，特に国県補助金等の特定財源のない事業の実施や施設等の維持管理のために取り崩すとともに，その積立金については国債等の運用により有効に活用している。今後の少子高齢化，人口減少の進展に伴い税収等についても減少が見込まれるが，そうした際の一般財源の不足に備えるため，効率的な財政運営により余裕のある時には基金への積立を行うとともに，積立金についてはできるだけ有効に運用して収益を上げることを目指し，将来に備え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令和６年度末時点の基金残高は，前年度から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百万円となった。これは，収支不足を補うため取崩を行ったことによるものである。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の西日本豪雨災害では，本町も甚大な被害を受けたが，激甚災害に指定されたことや災害救助法の適用となったこともあり，国や県等から手厚い財政支援を受けることができたが，それでも災害対応のため２億円以上の財政調整基金の取崩が必要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災害の発生状況を見ると，国等の財政支援の対象とならない，より局地的な規模の災害も想定しておく必要があり，また，感染症対策等の不測の事態や物価高騰等に対応する備えとして一定以上の財政調整基金残高は確保しておく必要があるため，引き続き選択と集中による効率的な財政運営を行い，一定程度以上の残高は確保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本町では過疎債及び辺地債について，将来の交付税措置がない分（過疎債の３割、辺地債の２割）を減債基金へ積み立てて，将来の償還に備えている。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町の活性化・人口減少対策として積極的に事業を実施し，その財源として過疎債を活用していることから基金残高の増加が続いていたが，令和２年度からの過疎債の任意繰上償還に伴う取崩のため，同様の繰上償還を実施している間は，残高の減少傾向が続く見通しとなっている。令和６年度においても任意繰上償還を実施しているが対象を過疎債以外としたため，令和６年度末の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上記の積立は引き続き実施していく方針としているが，繰上償還については物価高騰の影響や政策的経費等を勘案しながら，都度実施の可否を検討していくこととしている。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
12,701
90.62
11,451,266
10,870,808
368,306
5,804,153
9,160,517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企業誘致の推進や積極的な定住施策，観光施策等により定住人口や交流人口を増やし，税収増加を図っているが，少子高齢化による人口減少や全国平均を上回る高齢化率（令和６年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月末時点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39.58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％）等により財政基盤が弱く，類似団体平均を下回っており，地方交付税に依存した財政運営となっている。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近年はほぼ横ばいで推移しているが，過疎債をはじめとした交付税措置の有利な起債を積極的に活用してきた結果，年々起債の償還額が増加していることに加え，令和２年度以降の算定項目の追加等による基準財政需要額の増により，財政力指数は低下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159596</xdr:rowOff>
    </xdr:from>
    <xdr:to>
      <xdr:col>23</xdr:col>
      <xdr:colOff>133350</xdr:colOff>
      <xdr:row>43</xdr:row>
      <xdr:rowOff>159596</xdr:rowOff>
    </xdr:to>
    <xdr:cxnSp macro="">
      <xdr:nvCxnSpPr>
        <xdr:cNvPr id="68" name="直線コネクタ 67"/>
        <xdr:cNvCxnSpPr/>
      </xdr:nvCxnSpPr>
      <xdr:spPr>
        <a:xfrm>
          <a:off x="4114800" y="75319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151554</xdr:rowOff>
    </xdr:from>
    <xdr:to>
      <xdr:col>19</xdr:col>
      <xdr:colOff>133350</xdr:colOff>
      <xdr:row>43</xdr:row>
      <xdr:rowOff>159596</xdr:rowOff>
    </xdr:to>
    <xdr:cxnSp macro="">
      <xdr:nvCxnSpPr>
        <xdr:cNvPr id="71" name="直線コネクタ 70"/>
        <xdr:cNvCxnSpPr/>
      </xdr:nvCxnSpPr>
      <xdr:spPr>
        <a:xfrm>
          <a:off x="3225800" y="75239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151554</xdr:rowOff>
    </xdr:to>
    <xdr:cxnSp macro="">
      <xdr:nvCxnSpPr>
        <xdr:cNvPr id="74" name="直線コネクタ 73"/>
        <xdr:cNvCxnSpPr/>
      </xdr:nvCxnSpPr>
      <xdr:spPr>
        <a:xfrm>
          <a:off x="2336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127423</xdr:rowOff>
    </xdr:from>
    <xdr:to>
      <xdr:col>11</xdr:col>
      <xdr:colOff>31750</xdr:colOff>
      <xdr:row>43</xdr:row>
      <xdr:rowOff>143510</xdr:rowOff>
    </xdr:to>
    <xdr:cxnSp macro="">
      <xdr:nvCxnSpPr>
        <xdr:cNvPr id="77" name="直線コネクタ 76"/>
        <xdr:cNvCxnSpPr/>
      </xdr:nvCxnSpPr>
      <xdr:spPr>
        <a:xfrm>
          <a:off x="1447800" y="74997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108796</xdr:rowOff>
    </xdr:from>
    <xdr:to>
      <xdr:col>23</xdr:col>
      <xdr:colOff>184150</xdr:colOff>
      <xdr:row>44</xdr:row>
      <xdr:rowOff>38946</xdr:rowOff>
    </xdr:to>
    <xdr:sp macro="" textlink="">
      <xdr:nvSpPr>
        <xdr:cNvPr id="87" name="楕円 86"/>
        <xdr:cNvSpPr/>
      </xdr:nvSpPr>
      <xdr:spPr>
        <a:xfrm>
          <a:off x="4902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4673</xdr:rowOff>
    </xdr:from>
    <xdr:ext cx="762000" cy="259045"/>
    <xdr:sp macro="" textlink="">
      <xdr:nvSpPr>
        <xdr:cNvPr id="88" name="財政力該当値テキスト"/>
        <xdr:cNvSpPr txBox="1"/>
      </xdr:nvSpPr>
      <xdr:spPr>
        <a:xfrm>
          <a:off x="5041900" y="737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108796</xdr:rowOff>
    </xdr:from>
    <xdr:to>
      <xdr:col>19</xdr:col>
      <xdr:colOff>184150</xdr:colOff>
      <xdr:row>44</xdr:row>
      <xdr:rowOff>38946</xdr:rowOff>
    </xdr:to>
    <xdr:sp macro="" textlink="">
      <xdr:nvSpPr>
        <xdr:cNvPr id="89" name="楕円 88"/>
        <xdr:cNvSpPr/>
      </xdr:nvSpPr>
      <xdr:spPr>
        <a:xfrm>
          <a:off x="4064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23723</xdr:rowOff>
    </xdr:from>
    <xdr:ext cx="736600" cy="259045"/>
    <xdr:sp macro="" textlink="">
      <xdr:nvSpPr>
        <xdr:cNvPr id="90" name="テキスト ボックス 89"/>
        <xdr:cNvSpPr txBox="1"/>
      </xdr:nvSpPr>
      <xdr:spPr>
        <a:xfrm>
          <a:off x="3733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100754</xdr:rowOff>
    </xdr:from>
    <xdr:to>
      <xdr:col>15</xdr:col>
      <xdr:colOff>133350</xdr:colOff>
      <xdr:row>44</xdr:row>
      <xdr:rowOff>30904</xdr:rowOff>
    </xdr:to>
    <xdr:sp macro="" textlink="">
      <xdr:nvSpPr>
        <xdr:cNvPr id="91" name="楕円 90"/>
        <xdr:cNvSpPr/>
      </xdr:nvSpPr>
      <xdr:spPr>
        <a:xfrm>
          <a:off x="3175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15681</xdr:rowOff>
    </xdr:from>
    <xdr:ext cx="762000" cy="259045"/>
    <xdr:sp macro="" textlink="">
      <xdr:nvSpPr>
        <xdr:cNvPr id="92" name="テキスト ボックス 91"/>
        <xdr:cNvSpPr txBox="1"/>
      </xdr:nvSpPr>
      <xdr:spPr>
        <a:xfrm>
          <a:off x="2844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3" name="楕円 92"/>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4" name="テキスト ボックス 93"/>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76623</xdr:rowOff>
    </xdr:from>
    <xdr:to>
      <xdr:col>7</xdr:col>
      <xdr:colOff>31750</xdr:colOff>
      <xdr:row>44</xdr:row>
      <xdr:rowOff>6773</xdr:rowOff>
    </xdr:to>
    <xdr:sp macro="" textlink="">
      <xdr:nvSpPr>
        <xdr:cNvPr id="95" name="楕円 94"/>
        <xdr:cNvSpPr/>
      </xdr:nvSpPr>
      <xdr:spPr>
        <a:xfrm>
          <a:off x="1397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163000</xdr:rowOff>
    </xdr:from>
    <xdr:ext cx="762000" cy="259045"/>
    <xdr:sp macro="" textlink="">
      <xdr:nvSpPr>
        <xdr:cNvPr id="96" name="テキスト ボックス 95"/>
        <xdr:cNvSpPr txBox="1"/>
      </xdr:nvSpPr>
      <xdr:spPr>
        <a:xfrm>
          <a:off x="1066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経常収支比率は，人件費や物件費の増により，経常経費充当一般財源が前年度から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増となったのに対し，地方交付税の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％増等により，経常一般財源が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％の増となったことから，前年度から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ポイント改善し，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87.9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比率が高くなっているのは，人件費，補助費等，公債費の順だが，企業会計への繰出金（補助費等）が年々増加していることや物価上昇，給与改定等により，経常経費充当一般財源の増加傾向は今後も続く見込みである。地方債の償還については減債基金への積立を行っており，また，将来の財政運営に備え計画的に財政調整基金への積立を行ってきたことから，経常収支比率が悪化してもすぐに財政運営が立ち行かなくなることはないが，町債残高の抑制と経常収支比率の改善のため，令和２年度から町債の計画的な繰上償還を行っている。今後も財政状況を勘案しながら，適宜実施を検討していくこととし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146177</xdr:rowOff>
    </xdr:from>
    <xdr:to>
      <xdr:col>23</xdr:col>
      <xdr:colOff>133350</xdr:colOff>
      <xdr:row>59</xdr:row>
      <xdr:rowOff>167894</xdr:rowOff>
    </xdr:to>
    <xdr:cxnSp macro="">
      <xdr:nvCxnSpPr>
        <xdr:cNvPr id="129" name="直線コネクタ 128"/>
        <xdr:cNvCxnSpPr/>
      </xdr:nvCxnSpPr>
      <xdr:spPr>
        <a:xfrm flipV="1">
          <a:off x="4114800" y="10261727"/>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85852</xdr:rowOff>
    </xdr:from>
    <xdr:to>
      <xdr:col>19</xdr:col>
      <xdr:colOff>133350</xdr:colOff>
      <xdr:row>59</xdr:row>
      <xdr:rowOff>167894</xdr:rowOff>
    </xdr:to>
    <xdr:cxnSp macro="">
      <xdr:nvCxnSpPr>
        <xdr:cNvPr id="132" name="直線コネクタ 131"/>
        <xdr:cNvCxnSpPr/>
      </xdr:nvCxnSpPr>
      <xdr:spPr>
        <a:xfrm>
          <a:off x="3225800" y="102014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25527</xdr:rowOff>
    </xdr:from>
    <xdr:to>
      <xdr:col>15</xdr:col>
      <xdr:colOff>82550</xdr:colOff>
      <xdr:row>59</xdr:row>
      <xdr:rowOff>85852</xdr:rowOff>
    </xdr:to>
    <xdr:cxnSp macro="">
      <xdr:nvCxnSpPr>
        <xdr:cNvPr id="135" name="直線コネクタ 134"/>
        <xdr:cNvCxnSpPr/>
      </xdr:nvCxnSpPr>
      <xdr:spPr>
        <a:xfrm>
          <a:off x="2336800" y="1014107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25527</xdr:rowOff>
    </xdr:from>
    <xdr:to>
      <xdr:col>11</xdr:col>
      <xdr:colOff>31750</xdr:colOff>
      <xdr:row>59</xdr:row>
      <xdr:rowOff>124460</xdr:rowOff>
    </xdr:to>
    <xdr:cxnSp macro="">
      <xdr:nvCxnSpPr>
        <xdr:cNvPr id="138" name="直線コネクタ 137"/>
        <xdr:cNvCxnSpPr/>
      </xdr:nvCxnSpPr>
      <xdr:spPr>
        <a:xfrm flipV="1">
          <a:off x="1447800" y="10141077"/>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95377</xdr:rowOff>
    </xdr:from>
    <xdr:to>
      <xdr:col>23</xdr:col>
      <xdr:colOff>184150</xdr:colOff>
      <xdr:row>60</xdr:row>
      <xdr:rowOff>25527</xdr:rowOff>
    </xdr:to>
    <xdr:sp macro="" textlink="">
      <xdr:nvSpPr>
        <xdr:cNvPr id="148" name="楕円 147"/>
        <xdr:cNvSpPr/>
      </xdr:nvSpPr>
      <xdr:spPr>
        <a:xfrm>
          <a:off x="49022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111904</xdr:rowOff>
    </xdr:from>
    <xdr:ext cx="762000" cy="259045"/>
    <xdr:sp macro="" textlink="">
      <xdr:nvSpPr>
        <xdr:cNvPr id="149" name="財政構造の弾力性該当値テキスト"/>
        <xdr:cNvSpPr txBox="1"/>
      </xdr:nvSpPr>
      <xdr:spPr>
        <a:xfrm>
          <a:off x="5041900" y="1005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50" name="楕円 149"/>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32021</xdr:rowOff>
    </xdr:from>
    <xdr:ext cx="736600" cy="259045"/>
    <xdr:sp macro="" textlink="">
      <xdr:nvSpPr>
        <xdr:cNvPr id="151" name="テキスト ボックス 150"/>
        <xdr:cNvSpPr txBox="1"/>
      </xdr:nvSpPr>
      <xdr:spPr>
        <a:xfrm>
          <a:off x="3733800" y="10319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35052</xdr:rowOff>
    </xdr:from>
    <xdr:to>
      <xdr:col>15</xdr:col>
      <xdr:colOff>133350</xdr:colOff>
      <xdr:row>59</xdr:row>
      <xdr:rowOff>136652</xdr:rowOff>
    </xdr:to>
    <xdr:sp macro="" textlink="">
      <xdr:nvSpPr>
        <xdr:cNvPr id="152" name="楕円 151"/>
        <xdr:cNvSpPr/>
      </xdr:nvSpPr>
      <xdr:spPr>
        <a:xfrm>
          <a:off x="3175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146829</xdr:rowOff>
    </xdr:from>
    <xdr:ext cx="762000" cy="259045"/>
    <xdr:sp macro="" textlink="">
      <xdr:nvSpPr>
        <xdr:cNvPr id="153" name="テキスト ボックス 152"/>
        <xdr:cNvSpPr txBox="1"/>
      </xdr:nvSpPr>
      <xdr:spPr>
        <a:xfrm>
          <a:off x="2844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146177</xdr:rowOff>
    </xdr:from>
    <xdr:to>
      <xdr:col>11</xdr:col>
      <xdr:colOff>82550</xdr:colOff>
      <xdr:row>59</xdr:row>
      <xdr:rowOff>76327</xdr:rowOff>
    </xdr:to>
    <xdr:sp macro="" textlink="">
      <xdr:nvSpPr>
        <xdr:cNvPr id="154" name="楕円 153"/>
        <xdr:cNvSpPr/>
      </xdr:nvSpPr>
      <xdr:spPr>
        <a:xfrm>
          <a:off x="2286000" y="100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86504</xdr:rowOff>
    </xdr:from>
    <xdr:ext cx="762000" cy="259045"/>
    <xdr:sp macro="" textlink="">
      <xdr:nvSpPr>
        <xdr:cNvPr id="155" name="テキスト ボックス 154"/>
        <xdr:cNvSpPr txBox="1"/>
      </xdr:nvSpPr>
      <xdr:spPr>
        <a:xfrm>
          <a:off x="1955800" y="98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6" name="楕円 155"/>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57" name="テキスト ボックス 15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令和６年度の１人当たり人件費・物件費等決算額は前年度から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口減少社会の中で矢掛町では定住人口・交流人口の増加を大きく打ち出し，定住施策や少子化対策のほか，観光施策に力を入れている。特にソフト事業に重点を置いて各種施策を実施していることにより，賑わい創出のための委託費が増えていることに加え，令和２年度からの会計年度任用職員制度の開始や物価高騰の継続により，増加が続い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基礎自治体である市町村の業務量は年々増加しており，人件費・物件費をすぐに削減することは難しいが，国県の補助制度を有効に活用することで一般財源の支出を抑える一方で，指定管理者制度の活用など事務の合理化を進め，経費削減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45653</xdr:rowOff>
    </xdr:from>
    <xdr:to>
      <xdr:col>23</xdr:col>
      <xdr:colOff>133350</xdr:colOff>
      <xdr:row>82</xdr:row>
      <xdr:rowOff>97188</xdr:rowOff>
    </xdr:to>
    <xdr:cxnSp macro="">
      <xdr:nvCxnSpPr>
        <xdr:cNvPr id="196" name="直線コネクタ 195"/>
        <xdr:cNvCxnSpPr/>
      </xdr:nvCxnSpPr>
      <xdr:spPr>
        <a:xfrm>
          <a:off x="4114800" y="14104553"/>
          <a:ext cx="838200" cy="5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166590</xdr:rowOff>
    </xdr:from>
    <xdr:to>
      <xdr:col>19</xdr:col>
      <xdr:colOff>133350</xdr:colOff>
      <xdr:row>82</xdr:row>
      <xdr:rowOff>45653</xdr:rowOff>
    </xdr:to>
    <xdr:cxnSp macro="">
      <xdr:nvCxnSpPr>
        <xdr:cNvPr id="199" name="直線コネクタ 198"/>
        <xdr:cNvCxnSpPr/>
      </xdr:nvCxnSpPr>
      <xdr:spPr>
        <a:xfrm>
          <a:off x="3225800" y="14054040"/>
          <a:ext cx="889000" cy="5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108065</xdr:rowOff>
    </xdr:from>
    <xdr:to>
      <xdr:col>15</xdr:col>
      <xdr:colOff>82550</xdr:colOff>
      <xdr:row>81</xdr:row>
      <xdr:rowOff>166590</xdr:rowOff>
    </xdr:to>
    <xdr:cxnSp macro="">
      <xdr:nvCxnSpPr>
        <xdr:cNvPr id="202" name="直線コネクタ 201"/>
        <xdr:cNvCxnSpPr/>
      </xdr:nvCxnSpPr>
      <xdr:spPr>
        <a:xfrm>
          <a:off x="2336800" y="13995515"/>
          <a:ext cx="889000" cy="5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60692</xdr:rowOff>
    </xdr:from>
    <xdr:to>
      <xdr:col>11</xdr:col>
      <xdr:colOff>31750</xdr:colOff>
      <xdr:row>81</xdr:row>
      <xdr:rowOff>108065</xdr:rowOff>
    </xdr:to>
    <xdr:cxnSp macro="">
      <xdr:nvCxnSpPr>
        <xdr:cNvPr id="205" name="直線コネクタ 204"/>
        <xdr:cNvCxnSpPr/>
      </xdr:nvCxnSpPr>
      <xdr:spPr>
        <a:xfrm>
          <a:off x="1447800" y="13948142"/>
          <a:ext cx="889000" cy="4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46388</xdr:rowOff>
    </xdr:from>
    <xdr:to>
      <xdr:col>23</xdr:col>
      <xdr:colOff>184150</xdr:colOff>
      <xdr:row>82</xdr:row>
      <xdr:rowOff>147988</xdr:rowOff>
    </xdr:to>
    <xdr:sp macro="" textlink="">
      <xdr:nvSpPr>
        <xdr:cNvPr id="215" name="楕円 214"/>
        <xdr:cNvSpPr/>
      </xdr:nvSpPr>
      <xdr:spPr>
        <a:xfrm>
          <a:off x="4902200" y="141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18465</xdr:rowOff>
    </xdr:from>
    <xdr:ext cx="762000" cy="259045"/>
    <xdr:sp macro="" textlink="">
      <xdr:nvSpPr>
        <xdr:cNvPr id="216" name="人件費・物件費等の状況該当値テキスト"/>
        <xdr:cNvSpPr txBox="1"/>
      </xdr:nvSpPr>
      <xdr:spPr>
        <a:xfrm>
          <a:off x="5041900" y="1407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166303</xdr:rowOff>
    </xdr:from>
    <xdr:to>
      <xdr:col>19</xdr:col>
      <xdr:colOff>184150</xdr:colOff>
      <xdr:row>82</xdr:row>
      <xdr:rowOff>96453</xdr:rowOff>
    </xdr:to>
    <xdr:sp macro="" textlink="">
      <xdr:nvSpPr>
        <xdr:cNvPr id="217" name="楕円 216"/>
        <xdr:cNvSpPr/>
      </xdr:nvSpPr>
      <xdr:spPr>
        <a:xfrm>
          <a:off x="4064000" y="1405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81230</xdr:rowOff>
    </xdr:from>
    <xdr:ext cx="736600" cy="259045"/>
    <xdr:sp macro="" textlink="">
      <xdr:nvSpPr>
        <xdr:cNvPr id="218" name="テキスト ボックス 217"/>
        <xdr:cNvSpPr txBox="1"/>
      </xdr:nvSpPr>
      <xdr:spPr>
        <a:xfrm>
          <a:off x="3733800" y="14140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115790</xdr:rowOff>
    </xdr:from>
    <xdr:to>
      <xdr:col>15</xdr:col>
      <xdr:colOff>133350</xdr:colOff>
      <xdr:row>82</xdr:row>
      <xdr:rowOff>45940</xdr:rowOff>
    </xdr:to>
    <xdr:sp macro="" textlink="">
      <xdr:nvSpPr>
        <xdr:cNvPr id="219" name="楕円 218"/>
        <xdr:cNvSpPr/>
      </xdr:nvSpPr>
      <xdr:spPr>
        <a:xfrm>
          <a:off x="3175000" y="140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30717</xdr:rowOff>
    </xdr:from>
    <xdr:ext cx="762000" cy="259045"/>
    <xdr:sp macro="" textlink="">
      <xdr:nvSpPr>
        <xdr:cNvPr id="220" name="テキスト ボックス 219"/>
        <xdr:cNvSpPr txBox="1"/>
      </xdr:nvSpPr>
      <xdr:spPr>
        <a:xfrm>
          <a:off x="2844800" y="140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57265</xdr:rowOff>
    </xdr:from>
    <xdr:to>
      <xdr:col>11</xdr:col>
      <xdr:colOff>82550</xdr:colOff>
      <xdr:row>81</xdr:row>
      <xdr:rowOff>158865</xdr:rowOff>
    </xdr:to>
    <xdr:sp macro="" textlink="">
      <xdr:nvSpPr>
        <xdr:cNvPr id="221" name="楕円 220"/>
        <xdr:cNvSpPr/>
      </xdr:nvSpPr>
      <xdr:spPr>
        <a:xfrm>
          <a:off x="2286000" y="1394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169042</xdr:rowOff>
    </xdr:from>
    <xdr:ext cx="762000" cy="259045"/>
    <xdr:sp macro="" textlink="">
      <xdr:nvSpPr>
        <xdr:cNvPr id="222" name="テキスト ボックス 221"/>
        <xdr:cNvSpPr txBox="1"/>
      </xdr:nvSpPr>
      <xdr:spPr>
        <a:xfrm>
          <a:off x="1955800" y="1371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9892</xdr:rowOff>
    </xdr:from>
    <xdr:to>
      <xdr:col>7</xdr:col>
      <xdr:colOff>31750</xdr:colOff>
      <xdr:row>81</xdr:row>
      <xdr:rowOff>111492</xdr:rowOff>
    </xdr:to>
    <xdr:sp macro="" textlink="">
      <xdr:nvSpPr>
        <xdr:cNvPr id="223" name="楕円 222"/>
        <xdr:cNvSpPr/>
      </xdr:nvSpPr>
      <xdr:spPr>
        <a:xfrm>
          <a:off x="1397000" y="138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121669</xdr:rowOff>
    </xdr:from>
    <xdr:ext cx="762000" cy="259045"/>
    <xdr:sp macro="" textlink="">
      <xdr:nvSpPr>
        <xdr:cNvPr id="224" name="テキスト ボックス 223"/>
        <xdr:cNvSpPr txBox="1"/>
      </xdr:nvSpPr>
      <xdr:spPr>
        <a:xfrm>
          <a:off x="1066800" y="1366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年度以降，数字が徐々に上昇している中ではあったが，令和６年度においては前年度から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これらについては，一般行政職員の構成人数が少ない中で，異動に伴い変動しているものであり，特に大きな要因はない。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50800</xdr:rowOff>
    </xdr:to>
    <xdr:cxnSp macro="">
      <xdr:nvCxnSpPr>
        <xdr:cNvPr id="258" name="直線コネクタ 257"/>
        <xdr:cNvCxnSpPr/>
      </xdr:nvCxnSpPr>
      <xdr:spPr>
        <a:xfrm>
          <a:off x="16179800" y="14873111"/>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64205</xdr:rowOff>
    </xdr:to>
    <xdr:cxnSp macro="">
      <xdr:nvCxnSpPr>
        <xdr:cNvPr id="261" name="直線コネクタ 260"/>
        <xdr:cNvCxnSpPr/>
      </xdr:nvCxnSpPr>
      <xdr:spPr>
        <a:xfrm flipV="1">
          <a:off x="15290800" y="1487311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64205</xdr:rowOff>
    </xdr:to>
    <xdr:cxnSp macro="">
      <xdr:nvCxnSpPr>
        <xdr:cNvPr id="264" name="直線コネクタ 263"/>
        <xdr:cNvCxnSpPr/>
      </xdr:nvCxnSpPr>
      <xdr:spPr>
        <a:xfrm>
          <a:off x="14401800" y="149267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117828</xdr:rowOff>
    </xdr:to>
    <xdr:cxnSp macro="">
      <xdr:nvCxnSpPr>
        <xdr:cNvPr id="267" name="直線コネクタ 266"/>
        <xdr:cNvCxnSpPr/>
      </xdr:nvCxnSpPr>
      <xdr:spPr>
        <a:xfrm flipV="1">
          <a:off x="13512800" y="149267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7" name="楕円 276"/>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8"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1" name="楕円 280"/>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2" name="テキスト ボックス 281"/>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3" name="楕円 282"/>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4" name="テキスト ボックス 283"/>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85" name="楕円 284"/>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6" name="テキスト ボックス 285"/>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矢掛町は類似団体内で人口千人当たり職員数が平均より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人少ない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8.85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人となっており，前年度からから若干差が縮まったものの，依然として類似団体平均を大きく下回っている。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市町村における行政サービスは，今後もさらに多様化していくことが見込まれることから，介護職や保育職等の専門職の確保を優先し，財政運営を考慮しながら採用を進めていく必要があるが，同時に，定年延長の影響も考慮しながら，世代交代の円滑化やＤＸの推進，業務の民間委託等の推進により，職員負担の軽減を図り，住民サービスの向上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71604</xdr:rowOff>
    </xdr:from>
    <xdr:to>
      <xdr:col>81</xdr:col>
      <xdr:colOff>44450</xdr:colOff>
      <xdr:row>59</xdr:row>
      <xdr:rowOff>145143</xdr:rowOff>
    </xdr:to>
    <xdr:cxnSp macro="">
      <xdr:nvCxnSpPr>
        <xdr:cNvPr id="323" name="直線コネクタ 322"/>
        <xdr:cNvCxnSpPr/>
      </xdr:nvCxnSpPr>
      <xdr:spPr>
        <a:xfrm>
          <a:off x="16179800" y="10187154"/>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59</xdr:row>
      <xdr:rowOff>71604</xdr:rowOff>
    </xdr:to>
    <xdr:cxnSp macro="">
      <xdr:nvCxnSpPr>
        <xdr:cNvPr id="326" name="直線コネクタ 325"/>
        <xdr:cNvCxnSpPr/>
      </xdr:nvCxnSpPr>
      <xdr:spPr>
        <a:xfrm>
          <a:off x="15290800" y="100986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130447</xdr:rowOff>
    </xdr:from>
    <xdr:to>
      <xdr:col>72</xdr:col>
      <xdr:colOff>203200</xdr:colOff>
      <xdr:row>58</xdr:row>
      <xdr:rowOff>154577</xdr:rowOff>
    </xdr:to>
    <xdr:cxnSp macro="">
      <xdr:nvCxnSpPr>
        <xdr:cNvPr id="329" name="直線コネクタ 328"/>
        <xdr:cNvCxnSpPr/>
      </xdr:nvCxnSpPr>
      <xdr:spPr>
        <a:xfrm>
          <a:off x="14401800" y="1007454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115509</xdr:rowOff>
    </xdr:from>
    <xdr:to>
      <xdr:col>68</xdr:col>
      <xdr:colOff>152400</xdr:colOff>
      <xdr:row>58</xdr:row>
      <xdr:rowOff>130447</xdr:rowOff>
    </xdr:to>
    <xdr:cxnSp macro="">
      <xdr:nvCxnSpPr>
        <xdr:cNvPr id="332" name="直線コネクタ 331"/>
        <xdr:cNvCxnSpPr/>
      </xdr:nvCxnSpPr>
      <xdr:spPr>
        <a:xfrm>
          <a:off x="13512800" y="1005960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94343</xdr:rowOff>
    </xdr:from>
    <xdr:to>
      <xdr:col>81</xdr:col>
      <xdr:colOff>95250</xdr:colOff>
      <xdr:row>60</xdr:row>
      <xdr:rowOff>24493</xdr:rowOff>
    </xdr:to>
    <xdr:sp macro="" textlink="">
      <xdr:nvSpPr>
        <xdr:cNvPr id="342" name="楕円 341"/>
        <xdr:cNvSpPr/>
      </xdr:nvSpPr>
      <xdr:spPr>
        <a:xfrm>
          <a:off x="169672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110870</xdr:rowOff>
    </xdr:from>
    <xdr:ext cx="762000" cy="259045"/>
    <xdr:sp macro="" textlink="">
      <xdr:nvSpPr>
        <xdr:cNvPr id="343" name="定員管理の状況該当値テキスト"/>
        <xdr:cNvSpPr txBox="1"/>
      </xdr:nvSpPr>
      <xdr:spPr>
        <a:xfrm>
          <a:off x="17106900" y="1005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20804</xdr:rowOff>
    </xdr:from>
    <xdr:to>
      <xdr:col>77</xdr:col>
      <xdr:colOff>95250</xdr:colOff>
      <xdr:row>59</xdr:row>
      <xdr:rowOff>122404</xdr:rowOff>
    </xdr:to>
    <xdr:sp macro="" textlink="">
      <xdr:nvSpPr>
        <xdr:cNvPr id="344" name="楕円 343"/>
        <xdr:cNvSpPr/>
      </xdr:nvSpPr>
      <xdr:spPr>
        <a:xfrm>
          <a:off x="16129000" y="101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132581</xdr:rowOff>
    </xdr:from>
    <xdr:ext cx="736600" cy="259045"/>
    <xdr:sp macro="" textlink="">
      <xdr:nvSpPr>
        <xdr:cNvPr id="345" name="テキスト ボックス 344"/>
        <xdr:cNvSpPr txBox="1"/>
      </xdr:nvSpPr>
      <xdr:spPr>
        <a:xfrm>
          <a:off x="15798800" y="990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46" name="楕円 345"/>
        <xdr:cNvSpPr/>
      </xdr:nvSpPr>
      <xdr:spPr>
        <a:xfrm>
          <a:off x="15240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47" name="テキスト ボックス 346"/>
        <xdr:cNvSpPr txBox="1"/>
      </xdr:nvSpPr>
      <xdr:spPr>
        <a:xfrm>
          <a:off x="14909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79647</xdr:rowOff>
    </xdr:from>
    <xdr:to>
      <xdr:col>68</xdr:col>
      <xdr:colOff>203200</xdr:colOff>
      <xdr:row>59</xdr:row>
      <xdr:rowOff>9797</xdr:rowOff>
    </xdr:to>
    <xdr:sp macro="" textlink="">
      <xdr:nvSpPr>
        <xdr:cNvPr id="348" name="楕円 347"/>
        <xdr:cNvSpPr/>
      </xdr:nvSpPr>
      <xdr:spPr>
        <a:xfrm>
          <a:off x="14351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19974</xdr:rowOff>
    </xdr:from>
    <xdr:ext cx="762000" cy="259045"/>
    <xdr:sp macro="" textlink="">
      <xdr:nvSpPr>
        <xdr:cNvPr id="349" name="テキスト ボックス 348"/>
        <xdr:cNvSpPr txBox="1"/>
      </xdr:nvSpPr>
      <xdr:spPr>
        <a:xfrm>
          <a:off x="14020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64709</xdr:rowOff>
    </xdr:from>
    <xdr:to>
      <xdr:col>64</xdr:col>
      <xdr:colOff>152400</xdr:colOff>
      <xdr:row>58</xdr:row>
      <xdr:rowOff>166309</xdr:rowOff>
    </xdr:to>
    <xdr:sp macro="" textlink="">
      <xdr:nvSpPr>
        <xdr:cNvPr id="350" name="楕円 349"/>
        <xdr:cNvSpPr/>
      </xdr:nvSpPr>
      <xdr:spPr>
        <a:xfrm>
          <a:off x="13462000" y="100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5036</xdr:rowOff>
    </xdr:from>
    <xdr:ext cx="762000" cy="259045"/>
    <xdr:sp macro="" textlink="">
      <xdr:nvSpPr>
        <xdr:cNvPr id="351" name="テキスト ボックス 350"/>
        <xdr:cNvSpPr txBox="1"/>
      </xdr:nvSpPr>
      <xdr:spPr>
        <a:xfrm>
          <a:off x="13131800" y="977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後年度の交付税措置率の高い地方債を活用していることや，長期保有していた利率の高い地方債の償還終了により，実質公債費比率は年々減少していたが，平成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年度以降，過疎債を積極的に活用してきた結果，平成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年度から再び増加に転じた。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令和元年度末に町債残高が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億円を超えたこともあり，令和２年度から計画的な繰上償還を実施しているが（令和２～５年度は過疎債を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億円／年，令和６年度は緊防債を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億円），その効果により償還元金が削減されていることもあり，実質公債費比率が前年度から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58965</xdr:rowOff>
    </xdr:to>
    <xdr:cxnSp macro="">
      <xdr:nvCxnSpPr>
        <xdr:cNvPr id="387" name="直線コネクタ 386"/>
        <xdr:cNvCxnSpPr/>
      </xdr:nvCxnSpPr>
      <xdr:spPr>
        <a:xfrm flipV="1">
          <a:off x="16179800" y="70194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93435</xdr:rowOff>
    </xdr:to>
    <xdr:cxnSp macro="">
      <xdr:nvCxnSpPr>
        <xdr:cNvPr id="390" name="直線コネクタ 389"/>
        <xdr:cNvCxnSpPr/>
      </xdr:nvCxnSpPr>
      <xdr:spPr>
        <a:xfrm flipV="1">
          <a:off x="15290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139398</xdr:rowOff>
    </xdr:to>
    <xdr:cxnSp macro="">
      <xdr:nvCxnSpPr>
        <xdr:cNvPr id="393" name="直線コネクタ 392"/>
        <xdr:cNvCxnSpPr/>
      </xdr:nvCxnSpPr>
      <xdr:spPr>
        <a:xfrm flipV="1">
          <a:off x="14401800" y="71228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139398</xdr:rowOff>
    </xdr:to>
    <xdr:cxnSp macro="">
      <xdr:nvCxnSpPr>
        <xdr:cNvPr id="396" name="直線コネクタ 395"/>
        <xdr:cNvCxnSpPr/>
      </xdr:nvCxnSpPr>
      <xdr:spPr>
        <a:xfrm>
          <a:off x="13512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6" name="楕円 405"/>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127199</xdr:rowOff>
    </xdr:from>
    <xdr:ext cx="762000" cy="259045"/>
    <xdr:sp macro="" textlink="">
      <xdr:nvSpPr>
        <xdr:cNvPr id="407" name="公債費負担の状況該当値テキスト"/>
        <xdr:cNvSpPr txBox="1"/>
      </xdr:nvSpPr>
      <xdr:spPr>
        <a:xfrm>
          <a:off x="17106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8" name="楕円 407"/>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409" name="テキスト ボックス 408"/>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10" name="楕円 409"/>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411" name="テキスト ボックス 410"/>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12" name="楕円 411"/>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413" name="テキスト ボックス 412"/>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4" name="楕円 413"/>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5" name="テキスト ボックス 414"/>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昨年度同様，比率なしとなっている。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は，財政調整基金や減債基金等への積立により，多額の基金残高があることと，過疎債等の交付税措置率の高い起債を中心に地方債を発行しているため，将来負担額を上回る充当可能財源等があることによ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過疎地域指定に伴い，過疎債が発行可能となり，その積極的な活用による事業展開の結果公債費が増加しているが，同時に，後年度の負担とならないよう減債基金への積立を行っている。さらに，令和２年度から計画的な繰上償還を行っており，より健全な財政状況となるよう努めてい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
12,701
90.62
11,451,266
10,870,808
368,306
5,804,153
9,160,517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職員手当の見直し等を行うことで人件費の抑制に努めたことと，団塊の世代の大量退職により職員の平均年齢が下がり，１人当たりの給与費が減少した結果，類似団体や岡山県の平均と比較して経常収支比率に占める人件費の割合はかなり低くなっていたが，令和２年度からの会計年度任用職員制度の施行に伴い，それまで物件費等に計上していた臨時的職員の計上性質を人件費に改めたため，大きく比率が上昇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令和６年度も前年度に引き続き，給与改定に伴う給与費の増加により，前年度から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132715</xdr:rowOff>
    </xdr:to>
    <xdr:cxnSp macro="">
      <xdr:nvCxnSpPr>
        <xdr:cNvPr id="62" name="直線コネクタ 61"/>
        <xdr:cNvCxnSpPr/>
      </xdr:nvCxnSpPr>
      <xdr:spPr>
        <a:xfrm>
          <a:off x="3987800" y="607060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167005</xdr:rowOff>
    </xdr:from>
    <xdr:to>
      <xdr:col>19</xdr:col>
      <xdr:colOff>187325</xdr:colOff>
      <xdr:row>35</xdr:row>
      <xdr:rowOff>69850</xdr:rowOff>
    </xdr:to>
    <xdr:cxnSp macro="">
      <xdr:nvCxnSpPr>
        <xdr:cNvPr id="65" name="直線コネクタ 64"/>
        <xdr:cNvCxnSpPr/>
      </xdr:nvCxnSpPr>
      <xdr:spPr>
        <a:xfrm>
          <a:off x="3098800" y="59963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92710</xdr:rowOff>
    </xdr:from>
    <xdr:to>
      <xdr:col>15</xdr:col>
      <xdr:colOff>98425</xdr:colOff>
      <xdr:row>34</xdr:row>
      <xdr:rowOff>167005</xdr:rowOff>
    </xdr:to>
    <xdr:cxnSp macro="">
      <xdr:nvCxnSpPr>
        <xdr:cNvPr id="68" name="直線コネクタ 67"/>
        <xdr:cNvCxnSpPr/>
      </xdr:nvCxnSpPr>
      <xdr:spPr>
        <a:xfrm>
          <a:off x="2209800" y="59220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92710</xdr:rowOff>
    </xdr:from>
    <xdr:to>
      <xdr:col>11</xdr:col>
      <xdr:colOff>9525</xdr:colOff>
      <xdr:row>34</xdr:row>
      <xdr:rowOff>149860</xdr:rowOff>
    </xdr:to>
    <xdr:cxnSp macro="">
      <xdr:nvCxnSpPr>
        <xdr:cNvPr id="71" name="直線コネクタ 70"/>
        <xdr:cNvCxnSpPr/>
      </xdr:nvCxnSpPr>
      <xdr:spPr>
        <a:xfrm flipV="1">
          <a:off x="1320800" y="59220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81915</xdr:rowOff>
    </xdr:from>
    <xdr:to>
      <xdr:col>24</xdr:col>
      <xdr:colOff>76200</xdr:colOff>
      <xdr:row>36</xdr:row>
      <xdr:rowOff>12065</xdr:rowOff>
    </xdr:to>
    <xdr:sp macro="" textlink="">
      <xdr:nvSpPr>
        <xdr:cNvPr id="81" name="楕円 80"/>
        <xdr:cNvSpPr/>
      </xdr:nvSpPr>
      <xdr:spPr>
        <a:xfrm>
          <a:off x="47752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53992</xdr:rowOff>
    </xdr:from>
    <xdr:ext cx="762000" cy="259045"/>
    <xdr:sp macro="" textlink="">
      <xdr:nvSpPr>
        <xdr:cNvPr id="82" name="人件費該当値テキスト"/>
        <xdr:cNvSpPr txBox="1"/>
      </xdr:nvSpPr>
      <xdr:spPr>
        <a:xfrm>
          <a:off x="4914900" y="605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3" name="楕円 82"/>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105427</xdr:rowOff>
    </xdr:from>
    <xdr:ext cx="736600" cy="259045"/>
    <xdr:sp macro="" textlink="">
      <xdr:nvSpPr>
        <xdr:cNvPr id="84" name="テキスト ボックス 83"/>
        <xdr:cNvSpPr txBox="1"/>
      </xdr:nvSpPr>
      <xdr:spPr>
        <a:xfrm>
          <a:off x="3606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116205</xdr:rowOff>
    </xdr:from>
    <xdr:to>
      <xdr:col>15</xdr:col>
      <xdr:colOff>149225</xdr:colOff>
      <xdr:row>35</xdr:row>
      <xdr:rowOff>46355</xdr:rowOff>
    </xdr:to>
    <xdr:sp macro="" textlink="">
      <xdr:nvSpPr>
        <xdr:cNvPr id="85" name="楕円 84"/>
        <xdr:cNvSpPr/>
      </xdr:nvSpPr>
      <xdr:spPr>
        <a:xfrm>
          <a:off x="3048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56532</xdr:rowOff>
    </xdr:from>
    <xdr:ext cx="762000" cy="259045"/>
    <xdr:sp macro="" textlink="">
      <xdr:nvSpPr>
        <xdr:cNvPr id="86" name="テキスト ボックス 85"/>
        <xdr:cNvSpPr txBox="1"/>
      </xdr:nvSpPr>
      <xdr:spPr>
        <a:xfrm>
          <a:off x="2717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41910</xdr:rowOff>
    </xdr:from>
    <xdr:to>
      <xdr:col>11</xdr:col>
      <xdr:colOff>60325</xdr:colOff>
      <xdr:row>34</xdr:row>
      <xdr:rowOff>143510</xdr:rowOff>
    </xdr:to>
    <xdr:sp macro="" textlink="">
      <xdr:nvSpPr>
        <xdr:cNvPr id="87" name="楕円 86"/>
        <xdr:cNvSpPr/>
      </xdr:nvSpPr>
      <xdr:spPr>
        <a:xfrm>
          <a:off x="2159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153687</xdr:rowOff>
    </xdr:from>
    <xdr:ext cx="762000" cy="259045"/>
    <xdr:sp macro="" textlink="">
      <xdr:nvSpPr>
        <xdr:cNvPr id="88" name="テキスト ボックス 87"/>
        <xdr:cNvSpPr txBox="1"/>
      </xdr:nvSpPr>
      <xdr:spPr>
        <a:xfrm>
          <a:off x="1828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89" name="楕円 88"/>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0" name="テキスト ボックス 89"/>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正職員の採用を抑制し嘱託・臨時職員を積極的に活用しているため，類似団体と比べて人件費の比率が低い一方で，物件費の比率はやや高めとなっていたが，会計年度任用職員制度の施行に伴い，旧嘱託・臨時職員の計上性質を人件費に改めたことなどにより，物件費が令和２年度に大幅減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令和６年度は物価高騰の影響により光熱水費や燃料費といった経常的な物件費が増加したため，比率としては前年度から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物件費については，物価高騰に加え，デジタル化の推進に伴うシステム関係の委託料，公共施設の指定管理料等が今後増加していくことが想定されるため，徹底した経費節減と費用対効果の検証により抑制を図っていく必要がある。</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83566</xdr:rowOff>
    </xdr:from>
    <xdr:to>
      <xdr:col>82</xdr:col>
      <xdr:colOff>107950</xdr:colOff>
      <xdr:row>13</xdr:row>
      <xdr:rowOff>97282</xdr:rowOff>
    </xdr:to>
    <xdr:cxnSp macro="">
      <xdr:nvCxnSpPr>
        <xdr:cNvPr id="121" name="直線コネクタ 120"/>
        <xdr:cNvCxnSpPr/>
      </xdr:nvCxnSpPr>
      <xdr:spPr>
        <a:xfrm>
          <a:off x="15671800" y="23124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56134</xdr:rowOff>
    </xdr:from>
    <xdr:to>
      <xdr:col>78</xdr:col>
      <xdr:colOff>69850</xdr:colOff>
      <xdr:row>13</xdr:row>
      <xdr:rowOff>83566</xdr:rowOff>
    </xdr:to>
    <xdr:cxnSp macro="">
      <xdr:nvCxnSpPr>
        <xdr:cNvPr id="124" name="直線コネクタ 123"/>
        <xdr:cNvCxnSpPr/>
      </xdr:nvCxnSpPr>
      <xdr:spPr>
        <a:xfrm>
          <a:off x="14782800" y="22849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56134</xdr:rowOff>
    </xdr:from>
    <xdr:to>
      <xdr:col>73</xdr:col>
      <xdr:colOff>180975</xdr:colOff>
      <xdr:row>13</xdr:row>
      <xdr:rowOff>65278</xdr:rowOff>
    </xdr:to>
    <xdr:cxnSp macro="">
      <xdr:nvCxnSpPr>
        <xdr:cNvPr id="127" name="直線コネクタ 126"/>
        <xdr:cNvCxnSpPr/>
      </xdr:nvCxnSpPr>
      <xdr:spPr>
        <a:xfrm flipV="1">
          <a:off x="13893800" y="22849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65278</xdr:rowOff>
    </xdr:from>
    <xdr:to>
      <xdr:col>69</xdr:col>
      <xdr:colOff>92075</xdr:colOff>
      <xdr:row>13</xdr:row>
      <xdr:rowOff>97282</xdr:rowOff>
    </xdr:to>
    <xdr:cxnSp macro="">
      <xdr:nvCxnSpPr>
        <xdr:cNvPr id="130" name="直線コネクタ 129"/>
        <xdr:cNvCxnSpPr/>
      </xdr:nvCxnSpPr>
      <xdr:spPr>
        <a:xfrm flipV="1">
          <a:off x="13004800" y="22941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46482</xdr:rowOff>
    </xdr:from>
    <xdr:to>
      <xdr:col>82</xdr:col>
      <xdr:colOff>158750</xdr:colOff>
      <xdr:row>13</xdr:row>
      <xdr:rowOff>148082</xdr:rowOff>
    </xdr:to>
    <xdr:sp macro="" textlink="">
      <xdr:nvSpPr>
        <xdr:cNvPr id="140" name="楕円 139"/>
        <xdr:cNvSpPr/>
      </xdr:nvSpPr>
      <xdr:spPr>
        <a:xfrm>
          <a:off x="164592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126509</xdr:rowOff>
    </xdr:from>
    <xdr:ext cx="762000" cy="259045"/>
    <xdr:sp macro="" textlink="">
      <xdr:nvSpPr>
        <xdr:cNvPr id="141" name="物件費該当値テキスト"/>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32766</xdr:rowOff>
    </xdr:from>
    <xdr:to>
      <xdr:col>78</xdr:col>
      <xdr:colOff>120650</xdr:colOff>
      <xdr:row>13</xdr:row>
      <xdr:rowOff>134366</xdr:rowOff>
    </xdr:to>
    <xdr:sp macro="" textlink="">
      <xdr:nvSpPr>
        <xdr:cNvPr id="142" name="楕円 141"/>
        <xdr:cNvSpPr/>
      </xdr:nvSpPr>
      <xdr:spPr>
        <a:xfrm>
          <a:off x="15621000" y="22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144543</xdr:rowOff>
    </xdr:from>
    <xdr:ext cx="736600" cy="259045"/>
    <xdr:sp macro="" textlink="">
      <xdr:nvSpPr>
        <xdr:cNvPr id="143" name="テキスト ボックス 142"/>
        <xdr:cNvSpPr txBox="1"/>
      </xdr:nvSpPr>
      <xdr:spPr>
        <a:xfrm>
          <a:off x="15290800" y="2030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5334</xdr:rowOff>
    </xdr:from>
    <xdr:to>
      <xdr:col>74</xdr:col>
      <xdr:colOff>31750</xdr:colOff>
      <xdr:row>13</xdr:row>
      <xdr:rowOff>106934</xdr:rowOff>
    </xdr:to>
    <xdr:sp macro="" textlink="">
      <xdr:nvSpPr>
        <xdr:cNvPr id="144" name="楕円 143"/>
        <xdr:cNvSpPr/>
      </xdr:nvSpPr>
      <xdr:spPr>
        <a:xfrm>
          <a:off x="14732000" y="223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117111</xdr:rowOff>
    </xdr:from>
    <xdr:ext cx="762000" cy="259045"/>
    <xdr:sp macro="" textlink="">
      <xdr:nvSpPr>
        <xdr:cNvPr id="145" name="テキスト ボックス 144"/>
        <xdr:cNvSpPr txBox="1"/>
      </xdr:nvSpPr>
      <xdr:spPr>
        <a:xfrm>
          <a:off x="14401800" y="200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14478</xdr:rowOff>
    </xdr:from>
    <xdr:to>
      <xdr:col>69</xdr:col>
      <xdr:colOff>142875</xdr:colOff>
      <xdr:row>13</xdr:row>
      <xdr:rowOff>116078</xdr:rowOff>
    </xdr:to>
    <xdr:sp macro="" textlink="">
      <xdr:nvSpPr>
        <xdr:cNvPr id="146" name="楕円 145"/>
        <xdr:cNvSpPr/>
      </xdr:nvSpPr>
      <xdr:spPr>
        <a:xfrm>
          <a:off x="13843000" y="22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126255</xdr:rowOff>
    </xdr:from>
    <xdr:ext cx="762000" cy="259045"/>
    <xdr:sp macro="" textlink="">
      <xdr:nvSpPr>
        <xdr:cNvPr id="147" name="テキスト ボックス 146"/>
        <xdr:cNvSpPr txBox="1"/>
      </xdr:nvSpPr>
      <xdr:spPr>
        <a:xfrm>
          <a:off x="13512800" y="201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46482</xdr:rowOff>
    </xdr:from>
    <xdr:to>
      <xdr:col>65</xdr:col>
      <xdr:colOff>53975</xdr:colOff>
      <xdr:row>13</xdr:row>
      <xdr:rowOff>148082</xdr:rowOff>
    </xdr:to>
    <xdr:sp macro="" textlink="">
      <xdr:nvSpPr>
        <xdr:cNvPr id="148" name="楕円 147"/>
        <xdr:cNvSpPr/>
      </xdr:nvSpPr>
      <xdr:spPr>
        <a:xfrm>
          <a:off x="12954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158259</xdr:rowOff>
    </xdr:from>
    <xdr:ext cx="762000" cy="259045"/>
    <xdr:sp macro="" textlink="">
      <xdr:nvSpPr>
        <xdr:cNvPr id="149" name="テキスト ボックス 148"/>
        <xdr:cNvSpPr txBox="1"/>
      </xdr:nvSpPr>
      <xdr:spPr>
        <a:xfrm>
          <a:off x="12623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は障害者，障害児の福祉サービス費が年々増加していることに加え，保育士の給与（嘱託給）の増等による保育園関係経費も増加していたが，会計年度任用職員制度の施行に伴い，保育士給与を人件費へ計上したため，令和２年度に大幅減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令和６年度は児童手当の拡充により，経常的な扶助費が増加したことに伴い，前年度から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2" name="直線コネクタ 181"/>
        <xdr:cNvCxnSpPr/>
      </xdr:nvCxnSpPr>
      <xdr:spPr>
        <a:xfrm>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5" name="直線コネクタ 184"/>
        <xdr:cNvCxnSpPr/>
      </xdr:nvCxnSpPr>
      <xdr:spPr>
        <a:xfrm flipV="1">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146050</xdr:rowOff>
    </xdr:to>
    <xdr:cxnSp macro="">
      <xdr:nvCxnSpPr>
        <xdr:cNvPr id="188" name="直線コネクタ 187"/>
        <xdr:cNvCxnSpPr/>
      </xdr:nvCxnSpPr>
      <xdr:spPr>
        <a:xfrm flipV="1">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146050</xdr:rowOff>
    </xdr:to>
    <xdr:cxnSp macro="">
      <xdr:nvCxnSpPr>
        <xdr:cNvPr id="191" name="直線コネクタ 190"/>
        <xdr:cNvCxnSpPr/>
      </xdr:nvCxnSpPr>
      <xdr:spPr>
        <a:xfrm>
          <a:off x="1320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2"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6" name="テキスト ボックス 205"/>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矢掛町は下水道の整備を推進する中で多額の設備投資を行っており，その財源とした地方債の償還に充てるための繰出金が大きく数字を押し上げていた。平成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年度に下水道事業が公営企業法適用となり，同会計への繰出金が補助費等となったことに伴い繰出金が大きく減少した。</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令和６年度は特別会計への繰出金の減等により，前年度から</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12.4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％となっており，高齢化の進展に伴い介護保険会計や後期高齢者医療会計への繰出金が増加しているため，今後も比率の悪化が継続する見込である。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12700</xdr:rowOff>
    </xdr:to>
    <xdr:cxnSp macro="">
      <xdr:nvCxnSpPr>
        <xdr:cNvPr id="243" name="直線コネクタ 242"/>
        <xdr:cNvCxnSpPr/>
      </xdr:nvCxnSpPr>
      <xdr:spPr>
        <a:xfrm flipV="1">
          <a:off x="15671800" y="9893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xdr:rowOff>
    </xdr:to>
    <xdr:cxnSp macro="">
      <xdr:nvCxnSpPr>
        <xdr:cNvPr id="246" name="直線コネクタ 245"/>
        <xdr:cNvCxnSpPr/>
      </xdr:nvCxnSpPr>
      <xdr:spPr>
        <a:xfrm>
          <a:off x="14782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146050</xdr:rowOff>
    </xdr:to>
    <xdr:cxnSp macro="">
      <xdr:nvCxnSpPr>
        <xdr:cNvPr id="249" name="直線コネクタ 248"/>
        <xdr:cNvCxnSpPr/>
      </xdr:nvCxnSpPr>
      <xdr:spPr>
        <a:xfrm>
          <a:off x="13893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58</xdr:row>
      <xdr:rowOff>25400</xdr:rowOff>
    </xdr:to>
    <xdr:cxnSp macro="">
      <xdr:nvCxnSpPr>
        <xdr:cNvPr id="252" name="直線コネクタ 251"/>
        <xdr:cNvCxnSpPr/>
      </xdr:nvCxnSpPr>
      <xdr:spPr>
        <a:xfrm flipV="1">
          <a:off x="13004800" y="982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62" name="楕円 261"/>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63" name="その他該当値テキスト"/>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4" name="楕円 263"/>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5" name="テキスト ボックス 264"/>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6" name="楕円 26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7" name="テキスト ボックス 266"/>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68" name="楕円 267"/>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9" name="テキスト ボックス 268"/>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0" name="楕円 269"/>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1" name="テキスト ボックス 270"/>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下水道事業が公営企業法適用となったことに伴い，同会計への繰出金が補助費等に計上されることとなったため，経常的な補助費等の比率が高くなっているものの，令和２～３年度は経常一般財源の大幅な増加が続いたことから，比率としては低下してい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令和６年度は，ふるさと納税や基金からの繰入金等の充当による一般財源の減により，前年度から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％となっている。今後も賑わい創出のための積極的な施策を展開する中で支出増が見込まれるが，費用対効果を見極め，適切・効果的に補助事業を執行していく必要がある。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153670</xdr:rowOff>
    </xdr:to>
    <xdr:cxnSp macro="">
      <xdr:nvCxnSpPr>
        <xdr:cNvPr id="304" name="直線コネクタ 303"/>
        <xdr:cNvCxnSpPr/>
      </xdr:nvCxnSpPr>
      <xdr:spPr>
        <a:xfrm flipV="1">
          <a:off x="15671800" y="6413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37</xdr:row>
      <xdr:rowOff>153670</xdr:rowOff>
    </xdr:to>
    <xdr:cxnSp macro="">
      <xdr:nvCxnSpPr>
        <xdr:cNvPr id="307" name="直線コネクタ 306"/>
        <xdr:cNvCxnSpPr/>
      </xdr:nvCxnSpPr>
      <xdr:spPr>
        <a:xfrm>
          <a:off x="14782800" y="6428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85090</xdr:rowOff>
    </xdr:to>
    <xdr:cxnSp macro="">
      <xdr:nvCxnSpPr>
        <xdr:cNvPr id="310" name="直線コネクタ 309"/>
        <xdr:cNvCxnSpPr/>
      </xdr:nvCxnSpPr>
      <xdr:spPr>
        <a:xfrm>
          <a:off x="13893800" y="639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115570</xdr:rowOff>
    </xdr:to>
    <xdr:cxnSp macro="">
      <xdr:nvCxnSpPr>
        <xdr:cNvPr id="313" name="直線コネクタ 312"/>
        <xdr:cNvCxnSpPr/>
      </xdr:nvCxnSpPr>
      <xdr:spPr>
        <a:xfrm flipV="1">
          <a:off x="13004800" y="639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3" name="楕円 322"/>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4"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102870</xdr:rowOff>
    </xdr:from>
    <xdr:to>
      <xdr:col>78</xdr:col>
      <xdr:colOff>120650</xdr:colOff>
      <xdr:row>38</xdr:row>
      <xdr:rowOff>33020</xdr:rowOff>
    </xdr:to>
    <xdr:sp macro="" textlink="">
      <xdr:nvSpPr>
        <xdr:cNvPr id="325" name="楕円 324"/>
        <xdr:cNvSpPr/>
      </xdr:nvSpPr>
      <xdr:spPr>
        <a:xfrm>
          <a:off x="15621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17797</xdr:rowOff>
    </xdr:from>
    <xdr:ext cx="736600" cy="259045"/>
    <xdr:sp macro="" textlink="">
      <xdr:nvSpPr>
        <xdr:cNvPr id="326" name="テキスト ボックス 325"/>
        <xdr:cNvSpPr txBox="1"/>
      </xdr:nvSpPr>
      <xdr:spPr>
        <a:xfrm>
          <a:off x="15290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macro="" textlink="">
      <xdr:nvSpPr>
        <xdr:cNvPr id="327" name="楕円 326"/>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120667</xdr:rowOff>
    </xdr:from>
    <xdr:ext cx="762000" cy="259045"/>
    <xdr:sp macro="" textlink="">
      <xdr:nvSpPr>
        <xdr:cNvPr id="328" name="テキスト ボックス 327"/>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9" name="楕円 328"/>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0" name="テキスト ボックス 329"/>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1" name="楕円 330"/>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2" name="テキスト ボックス 331"/>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公債費については，前年度から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％となっており，令和２年度から実施している計画的な繰上償還の効果が表れている。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近年は公共施設の整備等による地方債の発行が増えており，今後もしばらくの間は償還元金が増えていく見込である。物価高騰が続く中，財政状況を勘案しながら，今後も繰上償還の実施を検討していくこととしており，将来の公債費負担の軽減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138430</xdr:rowOff>
    </xdr:to>
    <xdr:cxnSp macro="">
      <xdr:nvCxnSpPr>
        <xdr:cNvPr id="362" name="直線コネクタ 361"/>
        <xdr:cNvCxnSpPr/>
      </xdr:nvCxnSpPr>
      <xdr:spPr>
        <a:xfrm flipV="1">
          <a:off x="3987800" y="133035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138430</xdr:rowOff>
    </xdr:to>
    <xdr:cxnSp macro="">
      <xdr:nvCxnSpPr>
        <xdr:cNvPr id="365" name="直線コネクタ 364"/>
        <xdr:cNvCxnSpPr/>
      </xdr:nvCxnSpPr>
      <xdr:spPr>
        <a:xfrm>
          <a:off x="3098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115570</xdr:rowOff>
    </xdr:to>
    <xdr:cxnSp macro="">
      <xdr:nvCxnSpPr>
        <xdr:cNvPr id="368" name="直線コネクタ 367"/>
        <xdr:cNvCxnSpPr/>
      </xdr:nvCxnSpPr>
      <xdr:spPr>
        <a:xfrm>
          <a:off x="2209800" y="13289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106426</xdr:rowOff>
    </xdr:to>
    <xdr:cxnSp macro="">
      <xdr:nvCxnSpPr>
        <xdr:cNvPr id="371" name="直線コネクタ 370"/>
        <xdr:cNvCxnSpPr/>
      </xdr:nvCxnSpPr>
      <xdr:spPr>
        <a:xfrm flipV="1">
          <a:off x="1320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1" name="楕円 380"/>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2" name="公債費該当値テキスト"/>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3" name="楕円 382"/>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4" name="テキスト ボックス 383"/>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5" name="楕円 384"/>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6" name="テキスト ボックス 385"/>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87" name="楕円 386"/>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8" name="テキスト ボックス 387"/>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9" name="楕円 388"/>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90" name="テキスト ボックス 389"/>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公債費を除いた経常収支比率は前年度からほぼ横ばいとなっており，コロナ禍前の通常の形に戻ってきている。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高齢化が進行する中，扶助費や補助費等は容易に削減できない経費だが，適切・計画的に事務を行うことで支出の伸びを抑えるとともに，地方税等の経常一般財源の確保に努め，財政運営の弾力性を維持するために，経常収支比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％以下を継続できるよう，適正に財政を運営していく。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xdr:rowOff>
    </xdr:from>
    <xdr:to>
      <xdr:col>82</xdr:col>
      <xdr:colOff>107950</xdr:colOff>
      <xdr:row>75</xdr:row>
      <xdr:rowOff>8128</xdr:rowOff>
    </xdr:to>
    <xdr:cxnSp macro="">
      <xdr:nvCxnSpPr>
        <xdr:cNvPr id="421" name="直線コネクタ 420"/>
        <xdr:cNvCxnSpPr/>
      </xdr:nvCxnSpPr>
      <xdr:spPr>
        <a:xfrm flipV="1">
          <a:off x="15671800" y="128645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113284</xdr:rowOff>
    </xdr:from>
    <xdr:to>
      <xdr:col>78</xdr:col>
      <xdr:colOff>69850</xdr:colOff>
      <xdr:row>75</xdr:row>
      <xdr:rowOff>8128</xdr:rowOff>
    </xdr:to>
    <xdr:cxnSp macro="">
      <xdr:nvCxnSpPr>
        <xdr:cNvPr id="424" name="直線コネクタ 423"/>
        <xdr:cNvCxnSpPr/>
      </xdr:nvCxnSpPr>
      <xdr:spPr>
        <a:xfrm>
          <a:off x="14782800" y="1280058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69850</xdr:rowOff>
    </xdr:from>
    <xdr:to>
      <xdr:col>73</xdr:col>
      <xdr:colOff>180975</xdr:colOff>
      <xdr:row>74</xdr:row>
      <xdr:rowOff>113284</xdr:rowOff>
    </xdr:to>
    <xdr:cxnSp macro="">
      <xdr:nvCxnSpPr>
        <xdr:cNvPr id="427" name="直線コネクタ 426"/>
        <xdr:cNvCxnSpPr/>
      </xdr:nvCxnSpPr>
      <xdr:spPr>
        <a:xfrm>
          <a:off x="13893800" y="127571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69850</xdr:rowOff>
    </xdr:from>
    <xdr:to>
      <xdr:col>69</xdr:col>
      <xdr:colOff>92075</xdr:colOff>
      <xdr:row>74</xdr:row>
      <xdr:rowOff>154432</xdr:rowOff>
    </xdr:to>
    <xdr:cxnSp macro="">
      <xdr:nvCxnSpPr>
        <xdr:cNvPr id="430" name="直線コネクタ 429"/>
        <xdr:cNvCxnSpPr/>
      </xdr:nvCxnSpPr>
      <xdr:spPr>
        <a:xfrm flipV="1">
          <a:off x="13004800" y="1275715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126492</xdr:rowOff>
    </xdr:from>
    <xdr:to>
      <xdr:col>82</xdr:col>
      <xdr:colOff>158750</xdr:colOff>
      <xdr:row>75</xdr:row>
      <xdr:rowOff>56642</xdr:rowOff>
    </xdr:to>
    <xdr:sp macro="" textlink="">
      <xdr:nvSpPr>
        <xdr:cNvPr id="440" name="楕円 439"/>
        <xdr:cNvSpPr/>
      </xdr:nvSpPr>
      <xdr:spPr>
        <a:xfrm>
          <a:off x="164592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143019</xdr:rowOff>
    </xdr:from>
    <xdr:ext cx="762000" cy="259045"/>
    <xdr:sp macro="" textlink="">
      <xdr:nvSpPr>
        <xdr:cNvPr id="441" name="公債費以外該当値テキスト"/>
        <xdr:cNvSpPr txBox="1"/>
      </xdr:nvSpPr>
      <xdr:spPr>
        <a:xfrm>
          <a:off x="16598900" y="126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128778</xdr:rowOff>
    </xdr:from>
    <xdr:to>
      <xdr:col>78</xdr:col>
      <xdr:colOff>120650</xdr:colOff>
      <xdr:row>75</xdr:row>
      <xdr:rowOff>58928</xdr:rowOff>
    </xdr:to>
    <xdr:sp macro="" textlink="">
      <xdr:nvSpPr>
        <xdr:cNvPr id="442" name="楕円 441"/>
        <xdr:cNvSpPr/>
      </xdr:nvSpPr>
      <xdr:spPr>
        <a:xfrm>
          <a:off x="156210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69105</xdr:rowOff>
    </xdr:from>
    <xdr:ext cx="736600" cy="259045"/>
    <xdr:sp macro="" textlink="">
      <xdr:nvSpPr>
        <xdr:cNvPr id="443" name="テキスト ボックス 442"/>
        <xdr:cNvSpPr txBox="1"/>
      </xdr:nvSpPr>
      <xdr:spPr>
        <a:xfrm>
          <a:off x="15290800" y="1258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62484</xdr:rowOff>
    </xdr:from>
    <xdr:to>
      <xdr:col>74</xdr:col>
      <xdr:colOff>31750</xdr:colOff>
      <xdr:row>74</xdr:row>
      <xdr:rowOff>164084</xdr:rowOff>
    </xdr:to>
    <xdr:sp macro="" textlink="">
      <xdr:nvSpPr>
        <xdr:cNvPr id="444" name="楕円 443"/>
        <xdr:cNvSpPr/>
      </xdr:nvSpPr>
      <xdr:spPr>
        <a:xfrm>
          <a:off x="14732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2811</xdr:rowOff>
    </xdr:from>
    <xdr:ext cx="762000" cy="259045"/>
    <xdr:sp macro="" textlink="">
      <xdr:nvSpPr>
        <xdr:cNvPr id="445" name="テキスト ボックス 444"/>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19050</xdr:rowOff>
    </xdr:from>
    <xdr:to>
      <xdr:col>69</xdr:col>
      <xdr:colOff>142875</xdr:colOff>
      <xdr:row>74</xdr:row>
      <xdr:rowOff>120650</xdr:rowOff>
    </xdr:to>
    <xdr:sp macro="" textlink="">
      <xdr:nvSpPr>
        <xdr:cNvPr id="446" name="楕円 445"/>
        <xdr:cNvSpPr/>
      </xdr:nvSpPr>
      <xdr:spPr>
        <a:xfrm>
          <a:off x="13843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130827</xdr:rowOff>
    </xdr:from>
    <xdr:ext cx="762000" cy="259045"/>
    <xdr:sp macro="" textlink="">
      <xdr:nvSpPr>
        <xdr:cNvPr id="447" name="テキスト ボックス 446"/>
        <xdr:cNvSpPr txBox="1"/>
      </xdr:nvSpPr>
      <xdr:spPr>
        <a:xfrm>
          <a:off x="13512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48" name="楕円 447"/>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49" name="テキスト ボックス 448"/>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107742</xdr:rowOff>
    </xdr:from>
    <xdr:to>
      <xdr:col>29</xdr:col>
      <xdr:colOff>127000</xdr:colOff>
      <xdr:row>18</xdr:row>
      <xdr:rowOff>8587</xdr:rowOff>
    </xdr:to>
    <xdr:cxnSp macro="">
      <xdr:nvCxnSpPr>
        <xdr:cNvPr id="46" name="直線コネクタ 45"/>
        <xdr:cNvCxnSpPr/>
      </xdr:nvCxnSpPr>
      <xdr:spPr bwMode="auto">
        <a:xfrm flipV="1">
          <a:off x="5003800" y="3070017"/>
          <a:ext cx="647700" cy="72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8587</xdr:rowOff>
    </xdr:from>
    <xdr:to>
      <xdr:col>26</xdr:col>
      <xdr:colOff>50800</xdr:colOff>
      <xdr:row>18</xdr:row>
      <xdr:rowOff>57719</xdr:rowOff>
    </xdr:to>
    <xdr:cxnSp macro="">
      <xdr:nvCxnSpPr>
        <xdr:cNvPr id="49" name="直線コネクタ 48"/>
        <xdr:cNvCxnSpPr/>
      </xdr:nvCxnSpPr>
      <xdr:spPr bwMode="auto">
        <a:xfrm flipV="1">
          <a:off x="4305300" y="3142312"/>
          <a:ext cx="698500" cy="49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57719</xdr:rowOff>
    </xdr:from>
    <xdr:to>
      <xdr:col>22</xdr:col>
      <xdr:colOff>114300</xdr:colOff>
      <xdr:row>18</xdr:row>
      <xdr:rowOff>96832</xdr:rowOff>
    </xdr:to>
    <xdr:cxnSp macro="">
      <xdr:nvCxnSpPr>
        <xdr:cNvPr id="52" name="直線コネクタ 51"/>
        <xdr:cNvCxnSpPr/>
      </xdr:nvCxnSpPr>
      <xdr:spPr bwMode="auto">
        <a:xfrm flipV="1">
          <a:off x="3606800" y="3191444"/>
          <a:ext cx="698500" cy="39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96832</xdr:rowOff>
    </xdr:from>
    <xdr:to>
      <xdr:col>18</xdr:col>
      <xdr:colOff>177800</xdr:colOff>
      <xdr:row>18</xdr:row>
      <xdr:rowOff>132088</xdr:rowOff>
    </xdr:to>
    <xdr:cxnSp macro="">
      <xdr:nvCxnSpPr>
        <xdr:cNvPr id="55" name="直線コネクタ 54"/>
        <xdr:cNvCxnSpPr/>
      </xdr:nvCxnSpPr>
      <xdr:spPr bwMode="auto">
        <a:xfrm flipV="1">
          <a:off x="2908300" y="3230557"/>
          <a:ext cx="698500" cy="35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56942</xdr:rowOff>
    </xdr:from>
    <xdr:to>
      <xdr:col>29</xdr:col>
      <xdr:colOff>177800</xdr:colOff>
      <xdr:row>17</xdr:row>
      <xdr:rowOff>158542</xdr:rowOff>
    </xdr:to>
    <xdr:sp macro="" textlink="">
      <xdr:nvSpPr>
        <xdr:cNvPr id="65" name="楕円 64"/>
        <xdr:cNvSpPr/>
      </xdr:nvSpPr>
      <xdr:spPr bwMode="auto">
        <a:xfrm>
          <a:off x="5600700" y="301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73469</xdr:rowOff>
    </xdr:from>
    <xdr:ext cx="762000" cy="259045"/>
    <xdr:sp macro="" textlink="">
      <xdr:nvSpPr>
        <xdr:cNvPr id="66" name="人口1人当たり決算額の推移該当値テキスト130"/>
        <xdr:cNvSpPr txBox="1"/>
      </xdr:nvSpPr>
      <xdr:spPr>
        <a:xfrm>
          <a:off x="5740400" y="286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129237</xdr:rowOff>
    </xdr:from>
    <xdr:to>
      <xdr:col>26</xdr:col>
      <xdr:colOff>101600</xdr:colOff>
      <xdr:row>18</xdr:row>
      <xdr:rowOff>59387</xdr:rowOff>
    </xdr:to>
    <xdr:sp macro="" textlink="">
      <xdr:nvSpPr>
        <xdr:cNvPr id="67" name="楕円 66"/>
        <xdr:cNvSpPr/>
      </xdr:nvSpPr>
      <xdr:spPr bwMode="auto">
        <a:xfrm>
          <a:off x="4953000" y="3091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69564</xdr:rowOff>
    </xdr:from>
    <xdr:ext cx="736600" cy="259045"/>
    <xdr:sp macro="" textlink="">
      <xdr:nvSpPr>
        <xdr:cNvPr id="68" name="テキスト ボックス 67"/>
        <xdr:cNvSpPr txBox="1"/>
      </xdr:nvSpPr>
      <xdr:spPr>
        <a:xfrm>
          <a:off x="4622800" y="286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6919</xdr:rowOff>
    </xdr:from>
    <xdr:to>
      <xdr:col>22</xdr:col>
      <xdr:colOff>165100</xdr:colOff>
      <xdr:row>18</xdr:row>
      <xdr:rowOff>108519</xdr:rowOff>
    </xdr:to>
    <xdr:sp macro="" textlink="">
      <xdr:nvSpPr>
        <xdr:cNvPr id="69" name="楕円 68"/>
        <xdr:cNvSpPr/>
      </xdr:nvSpPr>
      <xdr:spPr bwMode="auto">
        <a:xfrm>
          <a:off x="4254500" y="3140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118696</xdr:rowOff>
    </xdr:from>
    <xdr:ext cx="762000" cy="259045"/>
    <xdr:sp macro="" textlink="">
      <xdr:nvSpPr>
        <xdr:cNvPr id="70" name="テキスト ボックス 69"/>
        <xdr:cNvSpPr txBox="1"/>
      </xdr:nvSpPr>
      <xdr:spPr>
        <a:xfrm>
          <a:off x="3924300" y="29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46032</xdr:rowOff>
    </xdr:from>
    <xdr:to>
      <xdr:col>19</xdr:col>
      <xdr:colOff>38100</xdr:colOff>
      <xdr:row>18</xdr:row>
      <xdr:rowOff>147632</xdr:rowOff>
    </xdr:to>
    <xdr:sp macro="" textlink="">
      <xdr:nvSpPr>
        <xdr:cNvPr id="71" name="楕円 70"/>
        <xdr:cNvSpPr/>
      </xdr:nvSpPr>
      <xdr:spPr bwMode="auto">
        <a:xfrm>
          <a:off x="3556000" y="3179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157809</xdr:rowOff>
    </xdr:from>
    <xdr:ext cx="762000" cy="259045"/>
    <xdr:sp macro="" textlink="">
      <xdr:nvSpPr>
        <xdr:cNvPr id="72" name="テキスト ボックス 71"/>
        <xdr:cNvSpPr txBox="1"/>
      </xdr:nvSpPr>
      <xdr:spPr>
        <a:xfrm>
          <a:off x="3225800" y="294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81288</xdr:rowOff>
    </xdr:from>
    <xdr:to>
      <xdr:col>15</xdr:col>
      <xdr:colOff>101600</xdr:colOff>
      <xdr:row>19</xdr:row>
      <xdr:rowOff>11438</xdr:rowOff>
    </xdr:to>
    <xdr:sp macro="" textlink="">
      <xdr:nvSpPr>
        <xdr:cNvPr id="73" name="楕円 72"/>
        <xdr:cNvSpPr/>
      </xdr:nvSpPr>
      <xdr:spPr bwMode="auto">
        <a:xfrm>
          <a:off x="2857500" y="3215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21615</xdr:rowOff>
    </xdr:from>
    <xdr:ext cx="762000" cy="259045"/>
    <xdr:sp macro="" textlink="">
      <xdr:nvSpPr>
        <xdr:cNvPr id="74" name="テキスト ボックス 73"/>
        <xdr:cNvSpPr txBox="1"/>
      </xdr:nvSpPr>
      <xdr:spPr>
        <a:xfrm>
          <a:off x="2527300" y="298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255701</xdr:rowOff>
    </xdr:from>
    <xdr:to>
      <xdr:col>29</xdr:col>
      <xdr:colOff>127000</xdr:colOff>
      <xdr:row>35</xdr:row>
      <xdr:rowOff>289603</xdr:rowOff>
    </xdr:to>
    <xdr:cxnSp macro="">
      <xdr:nvCxnSpPr>
        <xdr:cNvPr id="106" name="直線コネクタ 105"/>
        <xdr:cNvCxnSpPr/>
      </xdr:nvCxnSpPr>
      <xdr:spPr bwMode="auto">
        <a:xfrm>
          <a:off x="5003800" y="6866051"/>
          <a:ext cx="647700" cy="33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253896</xdr:rowOff>
    </xdr:from>
    <xdr:to>
      <xdr:col>26</xdr:col>
      <xdr:colOff>50800</xdr:colOff>
      <xdr:row>35</xdr:row>
      <xdr:rowOff>255701</xdr:rowOff>
    </xdr:to>
    <xdr:cxnSp macro="">
      <xdr:nvCxnSpPr>
        <xdr:cNvPr id="109" name="直線コネクタ 108"/>
        <xdr:cNvCxnSpPr/>
      </xdr:nvCxnSpPr>
      <xdr:spPr bwMode="auto">
        <a:xfrm>
          <a:off x="4305300" y="6864246"/>
          <a:ext cx="698500" cy="1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167462</xdr:rowOff>
    </xdr:from>
    <xdr:to>
      <xdr:col>22</xdr:col>
      <xdr:colOff>114300</xdr:colOff>
      <xdr:row>35</xdr:row>
      <xdr:rowOff>253896</xdr:rowOff>
    </xdr:to>
    <xdr:cxnSp macro="">
      <xdr:nvCxnSpPr>
        <xdr:cNvPr id="112" name="直線コネクタ 111"/>
        <xdr:cNvCxnSpPr/>
      </xdr:nvCxnSpPr>
      <xdr:spPr bwMode="auto">
        <a:xfrm>
          <a:off x="3606800" y="6777812"/>
          <a:ext cx="698500" cy="8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167462</xdr:rowOff>
    </xdr:from>
    <xdr:to>
      <xdr:col>18</xdr:col>
      <xdr:colOff>177800</xdr:colOff>
      <xdr:row>35</xdr:row>
      <xdr:rowOff>259634</xdr:rowOff>
    </xdr:to>
    <xdr:cxnSp macro="">
      <xdr:nvCxnSpPr>
        <xdr:cNvPr id="115" name="直線コネクタ 114"/>
        <xdr:cNvCxnSpPr/>
      </xdr:nvCxnSpPr>
      <xdr:spPr bwMode="auto">
        <a:xfrm flipV="1">
          <a:off x="2908300" y="6777812"/>
          <a:ext cx="698500" cy="9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238803</xdr:rowOff>
    </xdr:from>
    <xdr:to>
      <xdr:col>29</xdr:col>
      <xdr:colOff>177800</xdr:colOff>
      <xdr:row>35</xdr:row>
      <xdr:rowOff>340403</xdr:rowOff>
    </xdr:to>
    <xdr:sp macro="" textlink="">
      <xdr:nvSpPr>
        <xdr:cNvPr id="125" name="楕円 124"/>
        <xdr:cNvSpPr/>
      </xdr:nvSpPr>
      <xdr:spPr bwMode="auto">
        <a:xfrm>
          <a:off x="5600700" y="6849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210880</xdr:rowOff>
    </xdr:from>
    <xdr:ext cx="762000" cy="259045"/>
    <xdr:sp macro="" textlink="">
      <xdr:nvSpPr>
        <xdr:cNvPr id="126" name="人口1人当たり決算額の推移該当値テキスト445"/>
        <xdr:cNvSpPr txBox="1"/>
      </xdr:nvSpPr>
      <xdr:spPr>
        <a:xfrm>
          <a:off x="5740400" y="682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204901</xdr:rowOff>
    </xdr:from>
    <xdr:to>
      <xdr:col>26</xdr:col>
      <xdr:colOff>101600</xdr:colOff>
      <xdr:row>35</xdr:row>
      <xdr:rowOff>306501</xdr:rowOff>
    </xdr:to>
    <xdr:sp macro="" textlink="">
      <xdr:nvSpPr>
        <xdr:cNvPr id="127" name="楕円 126"/>
        <xdr:cNvSpPr/>
      </xdr:nvSpPr>
      <xdr:spPr bwMode="auto">
        <a:xfrm>
          <a:off x="4953000" y="681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291278</xdr:rowOff>
    </xdr:from>
    <xdr:ext cx="736600" cy="259045"/>
    <xdr:sp macro="" textlink="">
      <xdr:nvSpPr>
        <xdr:cNvPr id="128" name="テキスト ボックス 127"/>
        <xdr:cNvSpPr txBox="1"/>
      </xdr:nvSpPr>
      <xdr:spPr>
        <a:xfrm>
          <a:off x="4622800" y="690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203096</xdr:rowOff>
    </xdr:from>
    <xdr:to>
      <xdr:col>22</xdr:col>
      <xdr:colOff>165100</xdr:colOff>
      <xdr:row>35</xdr:row>
      <xdr:rowOff>304696</xdr:rowOff>
    </xdr:to>
    <xdr:sp macro="" textlink="">
      <xdr:nvSpPr>
        <xdr:cNvPr id="129" name="楕円 128"/>
        <xdr:cNvSpPr/>
      </xdr:nvSpPr>
      <xdr:spPr bwMode="auto">
        <a:xfrm>
          <a:off x="4254500" y="681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289473</xdr:rowOff>
    </xdr:from>
    <xdr:ext cx="762000" cy="259045"/>
    <xdr:sp macro="" textlink="">
      <xdr:nvSpPr>
        <xdr:cNvPr id="130" name="テキスト ボックス 129"/>
        <xdr:cNvSpPr txBox="1"/>
      </xdr:nvSpPr>
      <xdr:spPr>
        <a:xfrm>
          <a:off x="3924300" y="689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116662</xdr:rowOff>
    </xdr:from>
    <xdr:to>
      <xdr:col>19</xdr:col>
      <xdr:colOff>38100</xdr:colOff>
      <xdr:row>35</xdr:row>
      <xdr:rowOff>218262</xdr:rowOff>
    </xdr:to>
    <xdr:sp macro="" textlink="">
      <xdr:nvSpPr>
        <xdr:cNvPr id="131" name="楕円 130"/>
        <xdr:cNvSpPr/>
      </xdr:nvSpPr>
      <xdr:spPr bwMode="auto">
        <a:xfrm>
          <a:off x="3556000" y="672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228439</xdr:rowOff>
    </xdr:from>
    <xdr:ext cx="762000" cy="259045"/>
    <xdr:sp macro="" textlink="">
      <xdr:nvSpPr>
        <xdr:cNvPr id="132" name="テキスト ボックス 131"/>
        <xdr:cNvSpPr txBox="1"/>
      </xdr:nvSpPr>
      <xdr:spPr>
        <a:xfrm>
          <a:off x="3225800" y="64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208834</xdr:rowOff>
    </xdr:from>
    <xdr:to>
      <xdr:col>15</xdr:col>
      <xdr:colOff>101600</xdr:colOff>
      <xdr:row>35</xdr:row>
      <xdr:rowOff>310434</xdr:rowOff>
    </xdr:to>
    <xdr:sp macro="" textlink="">
      <xdr:nvSpPr>
        <xdr:cNvPr id="133" name="楕円 132"/>
        <xdr:cNvSpPr/>
      </xdr:nvSpPr>
      <xdr:spPr bwMode="auto">
        <a:xfrm>
          <a:off x="2857500" y="681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320611</xdr:rowOff>
    </xdr:from>
    <xdr:ext cx="762000" cy="259045"/>
    <xdr:sp macro="" textlink="">
      <xdr:nvSpPr>
        <xdr:cNvPr id="134" name="テキスト ボックス 133"/>
        <xdr:cNvSpPr txBox="1"/>
      </xdr:nvSpPr>
      <xdr:spPr>
        <a:xfrm>
          <a:off x="2527300" y="658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
12,701
90.62
11,451,266
10,870,808
368,306
5,804,153
9,160,517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50992</xdr:rowOff>
    </xdr:from>
    <xdr:to>
      <xdr:col>24</xdr:col>
      <xdr:colOff>63500</xdr:colOff>
      <xdr:row>36</xdr:row>
      <xdr:rowOff>8647</xdr:rowOff>
    </xdr:to>
    <xdr:cxnSp macro="">
      <xdr:nvCxnSpPr>
        <xdr:cNvPr id="63" name="直線コネクタ 62"/>
        <xdr:cNvCxnSpPr/>
      </xdr:nvCxnSpPr>
      <xdr:spPr>
        <a:xfrm flipV="1">
          <a:off x="3797300" y="6051742"/>
          <a:ext cx="838200" cy="12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8647</xdr:rowOff>
    </xdr:from>
    <xdr:to>
      <xdr:col>19</xdr:col>
      <xdr:colOff>177800</xdr:colOff>
      <xdr:row>36</xdr:row>
      <xdr:rowOff>81450</xdr:rowOff>
    </xdr:to>
    <xdr:cxnSp macro="">
      <xdr:nvCxnSpPr>
        <xdr:cNvPr id="66" name="直線コネクタ 65"/>
        <xdr:cNvCxnSpPr/>
      </xdr:nvCxnSpPr>
      <xdr:spPr>
        <a:xfrm flipV="1">
          <a:off x="2908300" y="6180847"/>
          <a:ext cx="889000" cy="7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81450</xdr:rowOff>
    </xdr:from>
    <xdr:to>
      <xdr:col>15</xdr:col>
      <xdr:colOff>50800</xdr:colOff>
      <xdr:row>36</xdr:row>
      <xdr:rowOff>149279</xdr:rowOff>
    </xdr:to>
    <xdr:cxnSp macro="">
      <xdr:nvCxnSpPr>
        <xdr:cNvPr id="69" name="直線コネクタ 68"/>
        <xdr:cNvCxnSpPr/>
      </xdr:nvCxnSpPr>
      <xdr:spPr>
        <a:xfrm flipV="1">
          <a:off x="2019300" y="6253650"/>
          <a:ext cx="8890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149279</xdr:rowOff>
    </xdr:from>
    <xdr:to>
      <xdr:col>10</xdr:col>
      <xdr:colOff>114300</xdr:colOff>
      <xdr:row>37</xdr:row>
      <xdr:rowOff>25596</xdr:rowOff>
    </xdr:to>
    <xdr:cxnSp macro="">
      <xdr:nvCxnSpPr>
        <xdr:cNvPr id="72" name="直線コネクタ 71"/>
        <xdr:cNvCxnSpPr/>
      </xdr:nvCxnSpPr>
      <xdr:spPr>
        <a:xfrm flipV="1">
          <a:off x="1130300" y="6321479"/>
          <a:ext cx="889000" cy="4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192</xdr:rowOff>
    </xdr:from>
    <xdr:to>
      <xdr:col>24</xdr:col>
      <xdr:colOff>114300</xdr:colOff>
      <xdr:row>35</xdr:row>
      <xdr:rowOff>101792</xdr:rowOff>
    </xdr:to>
    <xdr:sp macro="" textlink="">
      <xdr:nvSpPr>
        <xdr:cNvPr id="82" name="楕円 81"/>
        <xdr:cNvSpPr/>
      </xdr:nvSpPr>
      <xdr:spPr>
        <a:xfrm>
          <a:off x="4584700" y="60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23069</xdr:rowOff>
    </xdr:from>
    <xdr:ext cx="599010" cy="259045"/>
    <xdr:sp macro="" textlink="">
      <xdr:nvSpPr>
        <xdr:cNvPr id="83" name="人件費該当値テキスト"/>
        <xdr:cNvSpPr txBox="1"/>
      </xdr:nvSpPr>
      <xdr:spPr>
        <a:xfrm>
          <a:off x="4686300" y="585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129297</xdr:rowOff>
    </xdr:from>
    <xdr:to>
      <xdr:col>20</xdr:col>
      <xdr:colOff>38100</xdr:colOff>
      <xdr:row>36</xdr:row>
      <xdr:rowOff>59447</xdr:rowOff>
    </xdr:to>
    <xdr:sp macro="" textlink="">
      <xdr:nvSpPr>
        <xdr:cNvPr id="84" name="楕円 83"/>
        <xdr:cNvSpPr/>
      </xdr:nvSpPr>
      <xdr:spPr>
        <a:xfrm>
          <a:off x="3746500" y="61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75974</xdr:rowOff>
    </xdr:from>
    <xdr:ext cx="599010" cy="259045"/>
    <xdr:sp macro="" textlink="">
      <xdr:nvSpPr>
        <xdr:cNvPr id="85" name="テキスト ボックス 84"/>
        <xdr:cNvSpPr txBox="1"/>
      </xdr:nvSpPr>
      <xdr:spPr>
        <a:xfrm>
          <a:off x="3497795" y="590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30650</xdr:rowOff>
    </xdr:from>
    <xdr:to>
      <xdr:col>15</xdr:col>
      <xdr:colOff>101600</xdr:colOff>
      <xdr:row>36</xdr:row>
      <xdr:rowOff>132250</xdr:rowOff>
    </xdr:to>
    <xdr:sp macro="" textlink="">
      <xdr:nvSpPr>
        <xdr:cNvPr id="86" name="楕円 85"/>
        <xdr:cNvSpPr/>
      </xdr:nvSpPr>
      <xdr:spPr>
        <a:xfrm>
          <a:off x="2857500" y="62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148777</xdr:rowOff>
    </xdr:from>
    <xdr:ext cx="599010" cy="259045"/>
    <xdr:sp macro="" textlink="">
      <xdr:nvSpPr>
        <xdr:cNvPr id="87" name="テキスト ボックス 86"/>
        <xdr:cNvSpPr txBox="1"/>
      </xdr:nvSpPr>
      <xdr:spPr>
        <a:xfrm>
          <a:off x="2608795" y="597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98479</xdr:rowOff>
    </xdr:from>
    <xdr:to>
      <xdr:col>10</xdr:col>
      <xdr:colOff>165100</xdr:colOff>
      <xdr:row>37</xdr:row>
      <xdr:rowOff>28629</xdr:rowOff>
    </xdr:to>
    <xdr:sp macro="" textlink="">
      <xdr:nvSpPr>
        <xdr:cNvPr id="88" name="楕円 87"/>
        <xdr:cNvSpPr/>
      </xdr:nvSpPr>
      <xdr:spPr>
        <a:xfrm>
          <a:off x="1968500" y="62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45156</xdr:rowOff>
    </xdr:from>
    <xdr:ext cx="599010" cy="259045"/>
    <xdr:sp macro="" textlink="">
      <xdr:nvSpPr>
        <xdr:cNvPr id="89" name="テキスト ボックス 88"/>
        <xdr:cNvSpPr txBox="1"/>
      </xdr:nvSpPr>
      <xdr:spPr>
        <a:xfrm>
          <a:off x="1719795" y="604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146246</xdr:rowOff>
    </xdr:from>
    <xdr:to>
      <xdr:col>6</xdr:col>
      <xdr:colOff>38100</xdr:colOff>
      <xdr:row>37</xdr:row>
      <xdr:rowOff>76396</xdr:rowOff>
    </xdr:to>
    <xdr:sp macro="" textlink="">
      <xdr:nvSpPr>
        <xdr:cNvPr id="90" name="楕円 89"/>
        <xdr:cNvSpPr/>
      </xdr:nvSpPr>
      <xdr:spPr>
        <a:xfrm>
          <a:off x="1079500" y="63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67523</xdr:rowOff>
    </xdr:from>
    <xdr:ext cx="534377" cy="259045"/>
    <xdr:sp macro="" textlink="">
      <xdr:nvSpPr>
        <xdr:cNvPr id="91" name="テキスト ボックス 90"/>
        <xdr:cNvSpPr txBox="1"/>
      </xdr:nvSpPr>
      <xdr:spPr>
        <a:xfrm>
          <a:off x="863111" y="641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101946</xdr:rowOff>
    </xdr:from>
    <xdr:to>
      <xdr:col>24</xdr:col>
      <xdr:colOff>63500</xdr:colOff>
      <xdr:row>56</xdr:row>
      <xdr:rowOff>125351</xdr:rowOff>
    </xdr:to>
    <xdr:cxnSp macro="">
      <xdr:nvCxnSpPr>
        <xdr:cNvPr id="120" name="直線コネクタ 119"/>
        <xdr:cNvCxnSpPr/>
      </xdr:nvCxnSpPr>
      <xdr:spPr>
        <a:xfrm flipV="1">
          <a:off x="3797300" y="9703146"/>
          <a:ext cx="83820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125351</xdr:rowOff>
    </xdr:from>
    <xdr:to>
      <xdr:col>19</xdr:col>
      <xdr:colOff>177800</xdr:colOff>
      <xdr:row>56</xdr:row>
      <xdr:rowOff>153508</xdr:rowOff>
    </xdr:to>
    <xdr:cxnSp macro="">
      <xdr:nvCxnSpPr>
        <xdr:cNvPr id="123" name="直線コネクタ 122"/>
        <xdr:cNvCxnSpPr/>
      </xdr:nvCxnSpPr>
      <xdr:spPr>
        <a:xfrm flipV="1">
          <a:off x="2908300" y="9726551"/>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153508</xdr:rowOff>
    </xdr:from>
    <xdr:to>
      <xdr:col>15</xdr:col>
      <xdr:colOff>50800</xdr:colOff>
      <xdr:row>57</xdr:row>
      <xdr:rowOff>23582</xdr:rowOff>
    </xdr:to>
    <xdr:cxnSp macro="">
      <xdr:nvCxnSpPr>
        <xdr:cNvPr id="126" name="直線コネクタ 125"/>
        <xdr:cNvCxnSpPr/>
      </xdr:nvCxnSpPr>
      <xdr:spPr>
        <a:xfrm flipV="1">
          <a:off x="2019300" y="9754708"/>
          <a:ext cx="889000" cy="4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23582</xdr:rowOff>
    </xdr:from>
    <xdr:to>
      <xdr:col>10</xdr:col>
      <xdr:colOff>114300</xdr:colOff>
      <xdr:row>57</xdr:row>
      <xdr:rowOff>71668</xdr:rowOff>
    </xdr:to>
    <xdr:cxnSp macro="">
      <xdr:nvCxnSpPr>
        <xdr:cNvPr id="129" name="直線コネクタ 128"/>
        <xdr:cNvCxnSpPr/>
      </xdr:nvCxnSpPr>
      <xdr:spPr>
        <a:xfrm flipV="1">
          <a:off x="1130300" y="9796232"/>
          <a:ext cx="889000" cy="4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51146</xdr:rowOff>
    </xdr:from>
    <xdr:to>
      <xdr:col>24</xdr:col>
      <xdr:colOff>114300</xdr:colOff>
      <xdr:row>56</xdr:row>
      <xdr:rowOff>152746</xdr:rowOff>
    </xdr:to>
    <xdr:sp macro="" textlink="">
      <xdr:nvSpPr>
        <xdr:cNvPr id="139" name="楕円 138"/>
        <xdr:cNvSpPr/>
      </xdr:nvSpPr>
      <xdr:spPr>
        <a:xfrm>
          <a:off x="4584700" y="96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29573</xdr:rowOff>
    </xdr:from>
    <xdr:ext cx="599010" cy="259045"/>
    <xdr:sp macro="" textlink="">
      <xdr:nvSpPr>
        <xdr:cNvPr id="140" name="物件費該当値テキスト"/>
        <xdr:cNvSpPr txBox="1"/>
      </xdr:nvSpPr>
      <xdr:spPr>
        <a:xfrm>
          <a:off x="4686300" y="963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74551</xdr:rowOff>
    </xdr:from>
    <xdr:to>
      <xdr:col>20</xdr:col>
      <xdr:colOff>38100</xdr:colOff>
      <xdr:row>57</xdr:row>
      <xdr:rowOff>4701</xdr:rowOff>
    </xdr:to>
    <xdr:sp macro="" textlink="">
      <xdr:nvSpPr>
        <xdr:cNvPr id="141" name="楕円 140"/>
        <xdr:cNvSpPr/>
      </xdr:nvSpPr>
      <xdr:spPr>
        <a:xfrm>
          <a:off x="3746500" y="967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21228</xdr:rowOff>
    </xdr:from>
    <xdr:ext cx="599010" cy="259045"/>
    <xdr:sp macro="" textlink="">
      <xdr:nvSpPr>
        <xdr:cNvPr id="142" name="テキスト ボックス 141"/>
        <xdr:cNvSpPr txBox="1"/>
      </xdr:nvSpPr>
      <xdr:spPr>
        <a:xfrm>
          <a:off x="3497795" y="945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102708</xdr:rowOff>
    </xdr:from>
    <xdr:to>
      <xdr:col>15</xdr:col>
      <xdr:colOff>101600</xdr:colOff>
      <xdr:row>57</xdr:row>
      <xdr:rowOff>32858</xdr:rowOff>
    </xdr:to>
    <xdr:sp macro="" textlink="">
      <xdr:nvSpPr>
        <xdr:cNvPr id="143" name="楕円 142"/>
        <xdr:cNvSpPr/>
      </xdr:nvSpPr>
      <xdr:spPr>
        <a:xfrm>
          <a:off x="2857500" y="970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49385</xdr:rowOff>
    </xdr:from>
    <xdr:ext cx="599010" cy="259045"/>
    <xdr:sp macro="" textlink="">
      <xdr:nvSpPr>
        <xdr:cNvPr id="144" name="テキスト ボックス 143"/>
        <xdr:cNvSpPr txBox="1"/>
      </xdr:nvSpPr>
      <xdr:spPr>
        <a:xfrm>
          <a:off x="2608795" y="947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144232</xdr:rowOff>
    </xdr:from>
    <xdr:to>
      <xdr:col>10</xdr:col>
      <xdr:colOff>165100</xdr:colOff>
      <xdr:row>57</xdr:row>
      <xdr:rowOff>74382</xdr:rowOff>
    </xdr:to>
    <xdr:sp macro="" textlink="">
      <xdr:nvSpPr>
        <xdr:cNvPr id="145" name="楕円 144"/>
        <xdr:cNvSpPr/>
      </xdr:nvSpPr>
      <xdr:spPr>
        <a:xfrm>
          <a:off x="1968500" y="97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65509</xdr:rowOff>
    </xdr:from>
    <xdr:ext cx="534377" cy="259045"/>
    <xdr:sp macro="" textlink="">
      <xdr:nvSpPr>
        <xdr:cNvPr id="146" name="テキスト ボックス 145"/>
        <xdr:cNvSpPr txBox="1"/>
      </xdr:nvSpPr>
      <xdr:spPr>
        <a:xfrm>
          <a:off x="1752111" y="983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20868</xdr:rowOff>
    </xdr:from>
    <xdr:to>
      <xdr:col>6</xdr:col>
      <xdr:colOff>38100</xdr:colOff>
      <xdr:row>57</xdr:row>
      <xdr:rowOff>122468</xdr:rowOff>
    </xdr:to>
    <xdr:sp macro="" textlink="">
      <xdr:nvSpPr>
        <xdr:cNvPr id="147" name="楕円 146"/>
        <xdr:cNvSpPr/>
      </xdr:nvSpPr>
      <xdr:spPr>
        <a:xfrm>
          <a:off x="1079500" y="979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113595</xdr:rowOff>
    </xdr:from>
    <xdr:ext cx="534377" cy="259045"/>
    <xdr:sp macro="" textlink="">
      <xdr:nvSpPr>
        <xdr:cNvPr id="148" name="テキスト ボックス 147"/>
        <xdr:cNvSpPr txBox="1"/>
      </xdr:nvSpPr>
      <xdr:spPr>
        <a:xfrm>
          <a:off x="863111" y="988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48031</xdr:rowOff>
    </xdr:from>
    <xdr:to>
      <xdr:col>24</xdr:col>
      <xdr:colOff>63500</xdr:colOff>
      <xdr:row>78</xdr:row>
      <xdr:rowOff>53270</xdr:rowOff>
    </xdr:to>
    <xdr:cxnSp macro="">
      <xdr:nvCxnSpPr>
        <xdr:cNvPr id="177" name="直線コネクタ 176"/>
        <xdr:cNvCxnSpPr/>
      </xdr:nvCxnSpPr>
      <xdr:spPr>
        <a:xfrm>
          <a:off x="3797300" y="13421131"/>
          <a:ext cx="8382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48031</xdr:rowOff>
    </xdr:from>
    <xdr:to>
      <xdr:col>19</xdr:col>
      <xdr:colOff>177800</xdr:colOff>
      <xdr:row>78</xdr:row>
      <xdr:rowOff>70738</xdr:rowOff>
    </xdr:to>
    <xdr:cxnSp macro="">
      <xdr:nvCxnSpPr>
        <xdr:cNvPr id="180" name="直線コネクタ 179"/>
        <xdr:cNvCxnSpPr/>
      </xdr:nvCxnSpPr>
      <xdr:spPr>
        <a:xfrm flipV="1">
          <a:off x="2908300" y="13421131"/>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70738</xdr:rowOff>
    </xdr:from>
    <xdr:to>
      <xdr:col>15</xdr:col>
      <xdr:colOff>50800</xdr:colOff>
      <xdr:row>78</xdr:row>
      <xdr:rowOff>117717</xdr:rowOff>
    </xdr:to>
    <xdr:cxnSp macro="">
      <xdr:nvCxnSpPr>
        <xdr:cNvPr id="183" name="直線コネクタ 182"/>
        <xdr:cNvCxnSpPr/>
      </xdr:nvCxnSpPr>
      <xdr:spPr>
        <a:xfrm flipV="1">
          <a:off x="2019300" y="13443838"/>
          <a:ext cx="889000" cy="4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117717</xdr:rowOff>
    </xdr:from>
    <xdr:to>
      <xdr:col>10</xdr:col>
      <xdr:colOff>114300</xdr:colOff>
      <xdr:row>78</xdr:row>
      <xdr:rowOff>126670</xdr:rowOff>
    </xdr:to>
    <xdr:cxnSp macro="">
      <xdr:nvCxnSpPr>
        <xdr:cNvPr id="186" name="直線コネクタ 185"/>
        <xdr:cNvCxnSpPr/>
      </xdr:nvCxnSpPr>
      <xdr:spPr>
        <a:xfrm flipV="1">
          <a:off x="1130300" y="13490817"/>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2470</xdr:rowOff>
    </xdr:from>
    <xdr:to>
      <xdr:col>24</xdr:col>
      <xdr:colOff>114300</xdr:colOff>
      <xdr:row>78</xdr:row>
      <xdr:rowOff>104070</xdr:rowOff>
    </xdr:to>
    <xdr:sp macro="" textlink="">
      <xdr:nvSpPr>
        <xdr:cNvPr id="196" name="楕円 195"/>
        <xdr:cNvSpPr/>
      </xdr:nvSpPr>
      <xdr:spPr>
        <a:xfrm>
          <a:off x="4584700" y="133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152347</xdr:rowOff>
    </xdr:from>
    <xdr:ext cx="469744" cy="259045"/>
    <xdr:sp macro="" textlink="">
      <xdr:nvSpPr>
        <xdr:cNvPr id="197" name="維持補修費該当値テキスト"/>
        <xdr:cNvSpPr txBox="1"/>
      </xdr:nvSpPr>
      <xdr:spPr>
        <a:xfrm>
          <a:off x="4686300" y="133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168681</xdr:rowOff>
    </xdr:from>
    <xdr:to>
      <xdr:col>20</xdr:col>
      <xdr:colOff>38100</xdr:colOff>
      <xdr:row>78</xdr:row>
      <xdr:rowOff>98831</xdr:rowOff>
    </xdr:to>
    <xdr:sp macro="" textlink="">
      <xdr:nvSpPr>
        <xdr:cNvPr id="198" name="楕円 197"/>
        <xdr:cNvSpPr/>
      </xdr:nvSpPr>
      <xdr:spPr>
        <a:xfrm>
          <a:off x="3746500" y="133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89958</xdr:rowOff>
    </xdr:from>
    <xdr:ext cx="469744" cy="259045"/>
    <xdr:sp macro="" textlink="">
      <xdr:nvSpPr>
        <xdr:cNvPr id="199" name="テキスト ボックス 198"/>
        <xdr:cNvSpPr txBox="1"/>
      </xdr:nvSpPr>
      <xdr:spPr>
        <a:xfrm>
          <a:off x="3562428" y="1346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19938</xdr:rowOff>
    </xdr:from>
    <xdr:to>
      <xdr:col>15</xdr:col>
      <xdr:colOff>101600</xdr:colOff>
      <xdr:row>78</xdr:row>
      <xdr:rowOff>121538</xdr:rowOff>
    </xdr:to>
    <xdr:sp macro="" textlink="">
      <xdr:nvSpPr>
        <xdr:cNvPr id="200" name="楕円 199"/>
        <xdr:cNvSpPr/>
      </xdr:nvSpPr>
      <xdr:spPr>
        <a:xfrm>
          <a:off x="2857500" y="133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112665</xdr:rowOff>
    </xdr:from>
    <xdr:ext cx="469744" cy="259045"/>
    <xdr:sp macro="" textlink="">
      <xdr:nvSpPr>
        <xdr:cNvPr id="201" name="テキスト ボックス 200"/>
        <xdr:cNvSpPr txBox="1"/>
      </xdr:nvSpPr>
      <xdr:spPr>
        <a:xfrm>
          <a:off x="2673428" y="134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66917</xdr:rowOff>
    </xdr:from>
    <xdr:to>
      <xdr:col>10</xdr:col>
      <xdr:colOff>165100</xdr:colOff>
      <xdr:row>78</xdr:row>
      <xdr:rowOff>168517</xdr:rowOff>
    </xdr:to>
    <xdr:sp macro="" textlink="">
      <xdr:nvSpPr>
        <xdr:cNvPr id="202" name="楕円 201"/>
        <xdr:cNvSpPr/>
      </xdr:nvSpPr>
      <xdr:spPr>
        <a:xfrm>
          <a:off x="1968500" y="134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159644</xdr:rowOff>
    </xdr:from>
    <xdr:ext cx="469744" cy="259045"/>
    <xdr:sp macro="" textlink="">
      <xdr:nvSpPr>
        <xdr:cNvPr id="203" name="テキスト ボックス 202"/>
        <xdr:cNvSpPr txBox="1"/>
      </xdr:nvSpPr>
      <xdr:spPr>
        <a:xfrm>
          <a:off x="1784428" y="135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75870</xdr:rowOff>
    </xdr:from>
    <xdr:to>
      <xdr:col>6</xdr:col>
      <xdr:colOff>38100</xdr:colOff>
      <xdr:row>79</xdr:row>
      <xdr:rowOff>6020</xdr:rowOff>
    </xdr:to>
    <xdr:sp macro="" textlink="">
      <xdr:nvSpPr>
        <xdr:cNvPr id="204" name="楕円 203"/>
        <xdr:cNvSpPr/>
      </xdr:nvSpPr>
      <xdr:spPr>
        <a:xfrm>
          <a:off x="1079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168597</xdr:rowOff>
    </xdr:from>
    <xdr:ext cx="469744" cy="259045"/>
    <xdr:sp macro="" textlink="">
      <xdr:nvSpPr>
        <xdr:cNvPr id="205" name="テキスト ボックス 204"/>
        <xdr:cNvSpPr txBox="1"/>
      </xdr:nvSpPr>
      <xdr:spPr>
        <a:xfrm>
          <a:off x="895428"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10655</xdr:rowOff>
    </xdr:from>
    <xdr:to>
      <xdr:col>24</xdr:col>
      <xdr:colOff>63500</xdr:colOff>
      <xdr:row>96</xdr:row>
      <xdr:rowOff>24295</xdr:rowOff>
    </xdr:to>
    <xdr:cxnSp macro="">
      <xdr:nvCxnSpPr>
        <xdr:cNvPr id="235" name="直線コネクタ 234"/>
        <xdr:cNvCxnSpPr/>
      </xdr:nvCxnSpPr>
      <xdr:spPr>
        <a:xfrm>
          <a:off x="3797300" y="16469855"/>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10655</xdr:rowOff>
    </xdr:from>
    <xdr:to>
      <xdr:col>19</xdr:col>
      <xdr:colOff>177800</xdr:colOff>
      <xdr:row>96</xdr:row>
      <xdr:rowOff>94450</xdr:rowOff>
    </xdr:to>
    <xdr:cxnSp macro="">
      <xdr:nvCxnSpPr>
        <xdr:cNvPr id="238" name="直線コネクタ 237"/>
        <xdr:cNvCxnSpPr/>
      </xdr:nvCxnSpPr>
      <xdr:spPr>
        <a:xfrm flipV="1">
          <a:off x="2908300" y="16469855"/>
          <a:ext cx="889000" cy="8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94907</xdr:rowOff>
    </xdr:from>
    <xdr:to>
      <xdr:col>15</xdr:col>
      <xdr:colOff>50800</xdr:colOff>
      <xdr:row>96</xdr:row>
      <xdr:rowOff>94450</xdr:rowOff>
    </xdr:to>
    <xdr:cxnSp macro="">
      <xdr:nvCxnSpPr>
        <xdr:cNvPr id="241" name="直線コネクタ 240"/>
        <xdr:cNvCxnSpPr/>
      </xdr:nvCxnSpPr>
      <xdr:spPr>
        <a:xfrm>
          <a:off x="2019300" y="16382657"/>
          <a:ext cx="889000" cy="1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94907</xdr:rowOff>
    </xdr:from>
    <xdr:to>
      <xdr:col>10</xdr:col>
      <xdr:colOff>114300</xdr:colOff>
      <xdr:row>97</xdr:row>
      <xdr:rowOff>34240</xdr:rowOff>
    </xdr:to>
    <xdr:cxnSp macro="">
      <xdr:nvCxnSpPr>
        <xdr:cNvPr id="244" name="直線コネクタ 243"/>
        <xdr:cNvCxnSpPr/>
      </xdr:nvCxnSpPr>
      <xdr:spPr>
        <a:xfrm flipV="1">
          <a:off x="1130300" y="16382657"/>
          <a:ext cx="889000" cy="28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144945</xdr:rowOff>
    </xdr:from>
    <xdr:to>
      <xdr:col>24</xdr:col>
      <xdr:colOff>114300</xdr:colOff>
      <xdr:row>96</xdr:row>
      <xdr:rowOff>75095</xdr:rowOff>
    </xdr:to>
    <xdr:sp macro="" textlink="">
      <xdr:nvSpPr>
        <xdr:cNvPr id="254" name="楕円 253"/>
        <xdr:cNvSpPr/>
      </xdr:nvSpPr>
      <xdr:spPr>
        <a:xfrm>
          <a:off x="4584700" y="164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123372</xdr:rowOff>
    </xdr:from>
    <xdr:ext cx="534377" cy="259045"/>
    <xdr:sp macro="" textlink="">
      <xdr:nvSpPr>
        <xdr:cNvPr id="255" name="扶助費該当値テキスト"/>
        <xdr:cNvSpPr txBox="1"/>
      </xdr:nvSpPr>
      <xdr:spPr>
        <a:xfrm>
          <a:off x="4686300" y="164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131305</xdr:rowOff>
    </xdr:from>
    <xdr:to>
      <xdr:col>20</xdr:col>
      <xdr:colOff>38100</xdr:colOff>
      <xdr:row>96</xdr:row>
      <xdr:rowOff>61455</xdr:rowOff>
    </xdr:to>
    <xdr:sp macro="" textlink="">
      <xdr:nvSpPr>
        <xdr:cNvPr id="256" name="楕円 255"/>
        <xdr:cNvSpPr/>
      </xdr:nvSpPr>
      <xdr:spPr>
        <a:xfrm>
          <a:off x="3746500" y="164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52582</xdr:rowOff>
    </xdr:from>
    <xdr:ext cx="534377" cy="259045"/>
    <xdr:sp macro="" textlink="">
      <xdr:nvSpPr>
        <xdr:cNvPr id="257" name="テキスト ボックス 256"/>
        <xdr:cNvSpPr txBox="1"/>
      </xdr:nvSpPr>
      <xdr:spPr>
        <a:xfrm>
          <a:off x="3530111" y="1651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43650</xdr:rowOff>
    </xdr:from>
    <xdr:to>
      <xdr:col>15</xdr:col>
      <xdr:colOff>101600</xdr:colOff>
      <xdr:row>96</xdr:row>
      <xdr:rowOff>145250</xdr:rowOff>
    </xdr:to>
    <xdr:sp macro="" textlink="">
      <xdr:nvSpPr>
        <xdr:cNvPr id="258" name="楕円 257"/>
        <xdr:cNvSpPr/>
      </xdr:nvSpPr>
      <xdr:spPr>
        <a:xfrm>
          <a:off x="2857500" y="165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136377</xdr:rowOff>
    </xdr:from>
    <xdr:ext cx="534377" cy="259045"/>
    <xdr:sp macro="" textlink="">
      <xdr:nvSpPr>
        <xdr:cNvPr id="259" name="テキスト ボックス 258"/>
        <xdr:cNvSpPr txBox="1"/>
      </xdr:nvSpPr>
      <xdr:spPr>
        <a:xfrm>
          <a:off x="2641111" y="165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44107</xdr:rowOff>
    </xdr:from>
    <xdr:to>
      <xdr:col>10</xdr:col>
      <xdr:colOff>165100</xdr:colOff>
      <xdr:row>95</xdr:row>
      <xdr:rowOff>145707</xdr:rowOff>
    </xdr:to>
    <xdr:sp macro="" textlink="">
      <xdr:nvSpPr>
        <xdr:cNvPr id="260" name="楕円 259"/>
        <xdr:cNvSpPr/>
      </xdr:nvSpPr>
      <xdr:spPr>
        <a:xfrm>
          <a:off x="1968500" y="163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136834</xdr:rowOff>
    </xdr:from>
    <xdr:ext cx="534377" cy="259045"/>
    <xdr:sp macro="" textlink="">
      <xdr:nvSpPr>
        <xdr:cNvPr id="261" name="テキスト ボックス 260"/>
        <xdr:cNvSpPr txBox="1"/>
      </xdr:nvSpPr>
      <xdr:spPr>
        <a:xfrm>
          <a:off x="1752111" y="164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154890</xdr:rowOff>
    </xdr:from>
    <xdr:to>
      <xdr:col>6</xdr:col>
      <xdr:colOff>38100</xdr:colOff>
      <xdr:row>97</xdr:row>
      <xdr:rowOff>85040</xdr:rowOff>
    </xdr:to>
    <xdr:sp macro="" textlink="">
      <xdr:nvSpPr>
        <xdr:cNvPr id="262" name="楕円 261"/>
        <xdr:cNvSpPr/>
      </xdr:nvSpPr>
      <xdr:spPr>
        <a:xfrm>
          <a:off x="1079500" y="166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76167</xdr:rowOff>
    </xdr:from>
    <xdr:ext cx="534377" cy="259045"/>
    <xdr:sp macro="" textlink="">
      <xdr:nvSpPr>
        <xdr:cNvPr id="263" name="テキスト ボックス 262"/>
        <xdr:cNvSpPr txBox="1"/>
      </xdr:nvSpPr>
      <xdr:spPr>
        <a:xfrm>
          <a:off x="863111" y="1670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130030</xdr:rowOff>
    </xdr:from>
    <xdr:to>
      <xdr:col>55</xdr:col>
      <xdr:colOff>0</xdr:colOff>
      <xdr:row>36</xdr:row>
      <xdr:rowOff>31679</xdr:rowOff>
    </xdr:to>
    <xdr:cxnSp macro="">
      <xdr:nvCxnSpPr>
        <xdr:cNvPr id="292" name="直線コネクタ 291"/>
        <xdr:cNvCxnSpPr/>
      </xdr:nvCxnSpPr>
      <xdr:spPr>
        <a:xfrm flipV="1">
          <a:off x="9639300" y="6130780"/>
          <a:ext cx="838200" cy="7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31679</xdr:rowOff>
    </xdr:from>
    <xdr:to>
      <xdr:col>50</xdr:col>
      <xdr:colOff>114300</xdr:colOff>
      <xdr:row>36</xdr:row>
      <xdr:rowOff>60029</xdr:rowOff>
    </xdr:to>
    <xdr:cxnSp macro="">
      <xdr:nvCxnSpPr>
        <xdr:cNvPr id="295" name="直線コネクタ 294"/>
        <xdr:cNvCxnSpPr/>
      </xdr:nvCxnSpPr>
      <xdr:spPr>
        <a:xfrm flipV="1">
          <a:off x="8750300" y="6203879"/>
          <a:ext cx="889000" cy="2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42381</xdr:rowOff>
    </xdr:from>
    <xdr:to>
      <xdr:col>45</xdr:col>
      <xdr:colOff>177800</xdr:colOff>
      <xdr:row>36</xdr:row>
      <xdr:rowOff>60029</xdr:rowOff>
    </xdr:to>
    <xdr:cxnSp macro="">
      <xdr:nvCxnSpPr>
        <xdr:cNvPr id="298" name="直線コネクタ 297"/>
        <xdr:cNvCxnSpPr/>
      </xdr:nvCxnSpPr>
      <xdr:spPr>
        <a:xfrm>
          <a:off x="7861300" y="6214581"/>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85027</xdr:rowOff>
    </xdr:from>
    <xdr:to>
      <xdr:col>41</xdr:col>
      <xdr:colOff>50800</xdr:colOff>
      <xdr:row>36</xdr:row>
      <xdr:rowOff>42381</xdr:rowOff>
    </xdr:to>
    <xdr:cxnSp macro="">
      <xdr:nvCxnSpPr>
        <xdr:cNvPr id="301" name="直線コネクタ 300"/>
        <xdr:cNvCxnSpPr/>
      </xdr:nvCxnSpPr>
      <xdr:spPr>
        <a:xfrm>
          <a:off x="6972300" y="5914327"/>
          <a:ext cx="889000" cy="30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79230</xdr:rowOff>
    </xdr:from>
    <xdr:to>
      <xdr:col>55</xdr:col>
      <xdr:colOff>50800</xdr:colOff>
      <xdr:row>36</xdr:row>
      <xdr:rowOff>9380</xdr:rowOff>
    </xdr:to>
    <xdr:sp macro="" textlink="">
      <xdr:nvSpPr>
        <xdr:cNvPr id="311" name="楕円 310"/>
        <xdr:cNvSpPr/>
      </xdr:nvSpPr>
      <xdr:spPr>
        <a:xfrm>
          <a:off x="10426700" y="60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102107</xdr:rowOff>
    </xdr:from>
    <xdr:ext cx="599010" cy="259045"/>
    <xdr:sp macro="" textlink="">
      <xdr:nvSpPr>
        <xdr:cNvPr id="312" name="補助費等該当値テキスト"/>
        <xdr:cNvSpPr txBox="1"/>
      </xdr:nvSpPr>
      <xdr:spPr>
        <a:xfrm>
          <a:off x="10528300" y="593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152329</xdr:rowOff>
    </xdr:from>
    <xdr:to>
      <xdr:col>50</xdr:col>
      <xdr:colOff>165100</xdr:colOff>
      <xdr:row>36</xdr:row>
      <xdr:rowOff>82479</xdr:rowOff>
    </xdr:to>
    <xdr:sp macro="" textlink="">
      <xdr:nvSpPr>
        <xdr:cNvPr id="313" name="楕円 312"/>
        <xdr:cNvSpPr/>
      </xdr:nvSpPr>
      <xdr:spPr>
        <a:xfrm>
          <a:off x="9588500" y="61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99006</xdr:rowOff>
    </xdr:from>
    <xdr:ext cx="599010" cy="259045"/>
    <xdr:sp macro="" textlink="">
      <xdr:nvSpPr>
        <xdr:cNvPr id="314" name="テキスト ボックス 313"/>
        <xdr:cNvSpPr txBox="1"/>
      </xdr:nvSpPr>
      <xdr:spPr>
        <a:xfrm>
          <a:off x="9339795" y="592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9229</xdr:rowOff>
    </xdr:from>
    <xdr:to>
      <xdr:col>46</xdr:col>
      <xdr:colOff>38100</xdr:colOff>
      <xdr:row>36</xdr:row>
      <xdr:rowOff>110829</xdr:rowOff>
    </xdr:to>
    <xdr:sp macro="" textlink="">
      <xdr:nvSpPr>
        <xdr:cNvPr id="315" name="楕円 314"/>
        <xdr:cNvSpPr/>
      </xdr:nvSpPr>
      <xdr:spPr>
        <a:xfrm>
          <a:off x="8699500" y="618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127356</xdr:rowOff>
    </xdr:from>
    <xdr:ext cx="599010" cy="259045"/>
    <xdr:sp macro="" textlink="">
      <xdr:nvSpPr>
        <xdr:cNvPr id="316" name="テキスト ボックス 315"/>
        <xdr:cNvSpPr txBox="1"/>
      </xdr:nvSpPr>
      <xdr:spPr>
        <a:xfrm>
          <a:off x="8450795" y="595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163031</xdr:rowOff>
    </xdr:from>
    <xdr:to>
      <xdr:col>41</xdr:col>
      <xdr:colOff>101600</xdr:colOff>
      <xdr:row>36</xdr:row>
      <xdr:rowOff>93181</xdr:rowOff>
    </xdr:to>
    <xdr:sp macro="" textlink="">
      <xdr:nvSpPr>
        <xdr:cNvPr id="317" name="楕円 316"/>
        <xdr:cNvSpPr/>
      </xdr:nvSpPr>
      <xdr:spPr>
        <a:xfrm>
          <a:off x="7810500" y="61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109708</xdr:rowOff>
    </xdr:from>
    <xdr:ext cx="599010" cy="259045"/>
    <xdr:sp macro="" textlink="">
      <xdr:nvSpPr>
        <xdr:cNvPr id="318" name="テキスト ボックス 317"/>
        <xdr:cNvSpPr txBox="1"/>
      </xdr:nvSpPr>
      <xdr:spPr>
        <a:xfrm>
          <a:off x="7561795" y="59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34227</xdr:rowOff>
    </xdr:from>
    <xdr:to>
      <xdr:col>36</xdr:col>
      <xdr:colOff>165100</xdr:colOff>
      <xdr:row>34</xdr:row>
      <xdr:rowOff>135827</xdr:rowOff>
    </xdr:to>
    <xdr:sp macro="" textlink="">
      <xdr:nvSpPr>
        <xdr:cNvPr id="319" name="楕円 318"/>
        <xdr:cNvSpPr/>
      </xdr:nvSpPr>
      <xdr:spPr>
        <a:xfrm>
          <a:off x="6921500" y="58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126954</xdr:rowOff>
    </xdr:from>
    <xdr:ext cx="599010" cy="259045"/>
    <xdr:sp macro="" textlink="">
      <xdr:nvSpPr>
        <xdr:cNvPr id="320" name="テキスト ボックス 319"/>
        <xdr:cNvSpPr txBox="1"/>
      </xdr:nvSpPr>
      <xdr:spPr>
        <a:xfrm>
          <a:off x="6672795" y="595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159565</xdr:rowOff>
    </xdr:from>
    <xdr:to>
      <xdr:col>55</xdr:col>
      <xdr:colOff>0</xdr:colOff>
      <xdr:row>58</xdr:row>
      <xdr:rowOff>67878</xdr:rowOff>
    </xdr:to>
    <xdr:cxnSp macro="">
      <xdr:nvCxnSpPr>
        <xdr:cNvPr id="349" name="直線コネクタ 348"/>
        <xdr:cNvCxnSpPr/>
      </xdr:nvCxnSpPr>
      <xdr:spPr>
        <a:xfrm flipV="1">
          <a:off x="9639300" y="9932215"/>
          <a:ext cx="838200" cy="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67878</xdr:rowOff>
    </xdr:from>
    <xdr:to>
      <xdr:col>50</xdr:col>
      <xdr:colOff>114300</xdr:colOff>
      <xdr:row>58</xdr:row>
      <xdr:rowOff>93999</xdr:rowOff>
    </xdr:to>
    <xdr:cxnSp macro="">
      <xdr:nvCxnSpPr>
        <xdr:cNvPr id="352" name="直線コネクタ 351"/>
        <xdr:cNvCxnSpPr/>
      </xdr:nvCxnSpPr>
      <xdr:spPr>
        <a:xfrm flipV="1">
          <a:off x="8750300" y="10011978"/>
          <a:ext cx="889000" cy="2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58522</xdr:rowOff>
    </xdr:from>
    <xdr:to>
      <xdr:col>45</xdr:col>
      <xdr:colOff>177800</xdr:colOff>
      <xdr:row>58</xdr:row>
      <xdr:rowOff>93999</xdr:rowOff>
    </xdr:to>
    <xdr:cxnSp macro="">
      <xdr:nvCxnSpPr>
        <xdr:cNvPr id="355" name="直線コネクタ 354"/>
        <xdr:cNvCxnSpPr/>
      </xdr:nvCxnSpPr>
      <xdr:spPr>
        <a:xfrm>
          <a:off x="7861300" y="10002622"/>
          <a:ext cx="889000" cy="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114802</xdr:rowOff>
    </xdr:from>
    <xdr:to>
      <xdr:col>41</xdr:col>
      <xdr:colOff>50800</xdr:colOff>
      <xdr:row>58</xdr:row>
      <xdr:rowOff>58522</xdr:rowOff>
    </xdr:to>
    <xdr:cxnSp macro="">
      <xdr:nvCxnSpPr>
        <xdr:cNvPr id="358" name="直線コネクタ 357"/>
        <xdr:cNvCxnSpPr/>
      </xdr:nvCxnSpPr>
      <xdr:spPr>
        <a:xfrm>
          <a:off x="6972300" y="9887452"/>
          <a:ext cx="889000" cy="1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108765</xdr:rowOff>
    </xdr:from>
    <xdr:to>
      <xdr:col>55</xdr:col>
      <xdr:colOff>50800</xdr:colOff>
      <xdr:row>58</xdr:row>
      <xdr:rowOff>38915</xdr:rowOff>
    </xdr:to>
    <xdr:sp macro="" textlink="">
      <xdr:nvSpPr>
        <xdr:cNvPr id="368" name="楕円 367"/>
        <xdr:cNvSpPr/>
      </xdr:nvSpPr>
      <xdr:spPr>
        <a:xfrm>
          <a:off x="10426700" y="988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131642</xdr:rowOff>
    </xdr:from>
    <xdr:ext cx="599010" cy="259045"/>
    <xdr:sp macro="" textlink="">
      <xdr:nvSpPr>
        <xdr:cNvPr id="369" name="普通建設事業費該当値テキスト"/>
        <xdr:cNvSpPr txBox="1"/>
      </xdr:nvSpPr>
      <xdr:spPr>
        <a:xfrm>
          <a:off x="10528300" y="973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17078</xdr:rowOff>
    </xdr:from>
    <xdr:to>
      <xdr:col>50</xdr:col>
      <xdr:colOff>165100</xdr:colOff>
      <xdr:row>58</xdr:row>
      <xdr:rowOff>118678</xdr:rowOff>
    </xdr:to>
    <xdr:sp macro="" textlink="">
      <xdr:nvSpPr>
        <xdr:cNvPr id="370" name="楕円 369"/>
        <xdr:cNvSpPr/>
      </xdr:nvSpPr>
      <xdr:spPr>
        <a:xfrm>
          <a:off x="9588500" y="99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109805</xdr:rowOff>
    </xdr:from>
    <xdr:ext cx="534377" cy="259045"/>
    <xdr:sp macro="" textlink="">
      <xdr:nvSpPr>
        <xdr:cNvPr id="371" name="テキスト ボックス 370"/>
        <xdr:cNvSpPr txBox="1"/>
      </xdr:nvSpPr>
      <xdr:spPr>
        <a:xfrm>
          <a:off x="9372111" y="1005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43199</xdr:rowOff>
    </xdr:from>
    <xdr:to>
      <xdr:col>46</xdr:col>
      <xdr:colOff>38100</xdr:colOff>
      <xdr:row>58</xdr:row>
      <xdr:rowOff>144799</xdr:rowOff>
    </xdr:to>
    <xdr:sp macro="" textlink="">
      <xdr:nvSpPr>
        <xdr:cNvPr id="372" name="楕円 371"/>
        <xdr:cNvSpPr/>
      </xdr:nvSpPr>
      <xdr:spPr>
        <a:xfrm>
          <a:off x="8699500" y="99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135926</xdr:rowOff>
    </xdr:from>
    <xdr:ext cx="534377" cy="259045"/>
    <xdr:sp macro="" textlink="">
      <xdr:nvSpPr>
        <xdr:cNvPr id="373" name="テキスト ボックス 372"/>
        <xdr:cNvSpPr txBox="1"/>
      </xdr:nvSpPr>
      <xdr:spPr>
        <a:xfrm>
          <a:off x="8483111" y="100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7722</xdr:rowOff>
    </xdr:from>
    <xdr:to>
      <xdr:col>41</xdr:col>
      <xdr:colOff>101600</xdr:colOff>
      <xdr:row>58</xdr:row>
      <xdr:rowOff>109322</xdr:rowOff>
    </xdr:to>
    <xdr:sp macro="" textlink="">
      <xdr:nvSpPr>
        <xdr:cNvPr id="374" name="楕円 373"/>
        <xdr:cNvSpPr/>
      </xdr:nvSpPr>
      <xdr:spPr>
        <a:xfrm>
          <a:off x="7810500" y="99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100449</xdr:rowOff>
    </xdr:from>
    <xdr:ext cx="534377" cy="259045"/>
    <xdr:sp macro="" textlink="">
      <xdr:nvSpPr>
        <xdr:cNvPr id="375" name="テキスト ボックス 374"/>
        <xdr:cNvSpPr txBox="1"/>
      </xdr:nvSpPr>
      <xdr:spPr>
        <a:xfrm>
          <a:off x="7594111" y="100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64002</xdr:rowOff>
    </xdr:from>
    <xdr:to>
      <xdr:col>36</xdr:col>
      <xdr:colOff>165100</xdr:colOff>
      <xdr:row>57</xdr:row>
      <xdr:rowOff>165602</xdr:rowOff>
    </xdr:to>
    <xdr:sp macro="" textlink="">
      <xdr:nvSpPr>
        <xdr:cNvPr id="376" name="楕円 375"/>
        <xdr:cNvSpPr/>
      </xdr:nvSpPr>
      <xdr:spPr>
        <a:xfrm>
          <a:off x="6921500" y="9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10679</xdr:rowOff>
    </xdr:from>
    <xdr:ext cx="599010" cy="259045"/>
    <xdr:sp macro="" textlink="">
      <xdr:nvSpPr>
        <xdr:cNvPr id="377" name="テキスト ボックス 376"/>
        <xdr:cNvSpPr txBox="1"/>
      </xdr:nvSpPr>
      <xdr:spPr>
        <a:xfrm>
          <a:off x="6672795" y="961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99664</xdr:rowOff>
    </xdr:from>
    <xdr:to>
      <xdr:col>55</xdr:col>
      <xdr:colOff>0</xdr:colOff>
      <xdr:row>78</xdr:row>
      <xdr:rowOff>105938</xdr:rowOff>
    </xdr:to>
    <xdr:cxnSp macro="">
      <xdr:nvCxnSpPr>
        <xdr:cNvPr id="404" name="直線コネクタ 403"/>
        <xdr:cNvCxnSpPr/>
      </xdr:nvCxnSpPr>
      <xdr:spPr>
        <a:xfrm flipV="1">
          <a:off x="9639300" y="13472764"/>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105938</xdr:rowOff>
    </xdr:from>
    <xdr:to>
      <xdr:col>50</xdr:col>
      <xdr:colOff>114300</xdr:colOff>
      <xdr:row>78</xdr:row>
      <xdr:rowOff>109150</xdr:rowOff>
    </xdr:to>
    <xdr:cxnSp macro="">
      <xdr:nvCxnSpPr>
        <xdr:cNvPr id="407" name="直線コネクタ 406"/>
        <xdr:cNvCxnSpPr/>
      </xdr:nvCxnSpPr>
      <xdr:spPr>
        <a:xfrm flipV="1">
          <a:off x="8750300" y="13479038"/>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68724</xdr:rowOff>
    </xdr:from>
    <xdr:to>
      <xdr:col>45</xdr:col>
      <xdr:colOff>177800</xdr:colOff>
      <xdr:row>78</xdr:row>
      <xdr:rowOff>109150</xdr:rowOff>
    </xdr:to>
    <xdr:cxnSp macro="">
      <xdr:nvCxnSpPr>
        <xdr:cNvPr id="410" name="直線コネクタ 409"/>
        <xdr:cNvCxnSpPr/>
      </xdr:nvCxnSpPr>
      <xdr:spPr>
        <a:xfrm>
          <a:off x="7861300" y="13441824"/>
          <a:ext cx="889000" cy="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5676</xdr:rowOff>
    </xdr:from>
    <xdr:to>
      <xdr:col>41</xdr:col>
      <xdr:colOff>50800</xdr:colOff>
      <xdr:row>78</xdr:row>
      <xdr:rowOff>68724</xdr:rowOff>
    </xdr:to>
    <xdr:cxnSp macro="">
      <xdr:nvCxnSpPr>
        <xdr:cNvPr id="413" name="直線コネクタ 412"/>
        <xdr:cNvCxnSpPr/>
      </xdr:nvCxnSpPr>
      <xdr:spPr>
        <a:xfrm>
          <a:off x="6972300" y="13378776"/>
          <a:ext cx="889000" cy="6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48864</xdr:rowOff>
    </xdr:from>
    <xdr:to>
      <xdr:col>55</xdr:col>
      <xdr:colOff>50800</xdr:colOff>
      <xdr:row>78</xdr:row>
      <xdr:rowOff>150464</xdr:rowOff>
    </xdr:to>
    <xdr:sp macro="" textlink="">
      <xdr:nvSpPr>
        <xdr:cNvPr id="423" name="楕円 422"/>
        <xdr:cNvSpPr/>
      </xdr:nvSpPr>
      <xdr:spPr>
        <a:xfrm>
          <a:off x="10426700" y="134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145640</xdr:rowOff>
    </xdr:from>
    <xdr:ext cx="534377" cy="259045"/>
    <xdr:sp macro="" textlink="">
      <xdr:nvSpPr>
        <xdr:cNvPr id="424" name="普通建設事業費 （ うち新規整備　）該当値テキスト"/>
        <xdr:cNvSpPr txBox="1"/>
      </xdr:nvSpPr>
      <xdr:spPr>
        <a:xfrm>
          <a:off x="10528300" y="1334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55138</xdr:rowOff>
    </xdr:from>
    <xdr:to>
      <xdr:col>50</xdr:col>
      <xdr:colOff>165100</xdr:colOff>
      <xdr:row>78</xdr:row>
      <xdr:rowOff>156738</xdr:rowOff>
    </xdr:to>
    <xdr:sp macro="" textlink="">
      <xdr:nvSpPr>
        <xdr:cNvPr id="425" name="楕円 424"/>
        <xdr:cNvSpPr/>
      </xdr:nvSpPr>
      <xdr:spPr>
        <a:xfrm>
          <a:off x="9588500" y="13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147865</xdr:rowOff>
    </xdr:from>
    <xdr:ext cx="534377" cy="259045"/>
    <xdr:sp macro="" textlink="">
      <xdr:nvSpPr>
        <xdr:cNvPr id="426" name="テキスト ボックス 425"/>
        <xdr:cNvSpPr txBox="1"/>
      </xdr:nvSpPr>
      <xdr:spPr>
        <a:xfrm>
          <a:off x="9372111" y="1352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58350</xdr:rowOff>
    </xdr:from>
    <xdr:to>
      <xdr:col>46</xdr:col>
      <xdr:colOff>38100</xdr:colOff>
      <xdr:row>78</xdr:row>
      <xdr:rowOff>159950</xdr:rowOff>
    </xdr:to>
    <xdr:sp macro="" textlink="">
      <xdr:nvSpPr>
        <xdr:cNvPr id="427" name="楕円 426"/>
        <xdr:cNvSpPr/>
      </xdr:nvSpPr>
      <xdr:spPr>
        <a:xfrm>
          <a:off x="8699500" y="134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151077</xdr:rowOff>
    </xdr:from>
    <xdr:ext cx="534377" cy="259045"/>
    <xdr:sp macro="" textlink="">
      <xdr:nvSpPr>
        <xdr:cNvPr id="428" name="テキスト ボックス 427"/>
        <xdr:cNvSpPr txBox="1"/>
      </xdr:nvSpPr>
      <xdr:spPr>
        <a:xfrm>
          <a:off x="8483111" y="1352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17924</xdr:rowOff>
    </xdr:from>
    <xdr:to>
      <xdr:col>41</xdr:col>
      <xdr:colOff>101600</xdr:colOff>
      <xdr:row>78</xdr:row>
      <xdr:rowOff>119524</xdr:rowOff>
    </xdr:to>
    <xdr:sp macro="" textlink="">
      <xdr:nvSpPr>
        <xdr:cNvPr id="429" name="楕円 428"/>
        <xdr:cNvSpPr/>
      </xdr:nvSpPr>
      <xdr:spPr>
        <a:xfrm>
          <a:off x="7810500" y="133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136051</xdr:rowOff>
    </xdr:from>
    <xdr:ext cx="534377" cy="259045"/>
    <xdr:sp macro="" textlink="">
      <xdr:nvSpPr>
        <xdr:cNvPr id="430" name="テキスト ボックス 429"/>
        <xdr:cNvSpPr txBox="1"/>
      </xdr:nvSpPr>
      <xdr:spPr>
        <a:xfrm>
          <a:off x="7594111" y="1316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126326</xdr:rowOff>
    </xdr:from>
    <xdr:to>
      <xdr:col>36</xdr:col>
      <xdr:colOff>165100</xdr:colOff>
      <xdr:row>78</xdr:row>
      <xdr:rowOff>56476</xdr:rowOff>
    </xdr:to>
    <xdr:sp macro="" textlink="">
      <xdr:nvSpPr>
        <xdr:cNvPr id="431" name="楕円 430"/>
        <xdr:cNvSpPr/>
      </xdr:nvSpPr>
      <xdr:spPr>
        <a:xfrm>
          <a:off x="6921500" y="133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73003</xdr:rowOff>
    </xdr:from>
    <xdr:ext cx="534377" cy="259045"/>
    <xdr:sp macro="" textlink="">
      <xdr:nvSpPr>
        <xdr:cNvPr id="432" name="テキスト ボックス 431"/>
        <xdr:cNvSpPr txBox="1"/>
      </xdr:nvSpPr>
      <xdr:spPr>
        <a:xfrm>
          <a:off x="6705111" y="131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99772</xdr:rowOff>
    </xdr:from>
    <xdr:to>
      <xdr:col>55</xdr:col>
      <xdr:colOff>0</xdr:colOff>
      <xdr:row>97</xdr:row>
      <xdr:rowOff>102584</xdr:rowOff>
    </xdr:to>
    <xdr:cxnSp macro="">
      <xdr:nvCxnSpPr>
        <xdr:cNvPr id="459" name="直線コネクタ 458"/>
        <xdr:cNvCxnSpPr/>
      </xdr:nvCxnSpPr>
      <xdr:spPr>
        <a:xfrm flipV="1">
          <a:off x="9639300" y="16558972"/>
          <a:ext cx="838200" cy="17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102584</xdr:rowOff>
    </xdr:from>
    <xdr:to>
      <xdr:col>50</xdr:col>
      <xdr:colOff>114300</xdr:colOff>
      <xdr:row>97</xdr:row>
      <xdr:rowOff>138666</xdr:rowOff>
    </xdr:to>
    <xdr:cxnSp macro="">
      <xdr:nvCxnSpPr>
        <xdr:cNvPr id="462" name="直線コネクタ 461"/>
        <xdr:cNvCxnSpPr/>
      </xdr:nvCxnSpPr>
      <xdr:spPr>
        <a:xfrm flipV="1">
          <a:off x="8750300" y="16733234"/>
          <a:ext cx="889000" cy="3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119666</xdr:rowOff>
    </xdr:from>
    <xdr:to>
      <xdr:col>45</xdr:col>
      <xdr:colOff>177800</xdr:colOff>
      <xdr:row>97</xdr:row>
      <xdr:rowOff>138666</xdr:rowOff>
    </xdr:to>
    <xdr:cxnSp macro="">
      <xdr:nvCxnSpPr>
        <xdr:cNvPr id="465" name="直線コネクタ 464"/>
        <xdr:cNvCxnSpPr/>
      </xdr:nvCxnSpPr>
      <xdr:spPr>
        <a:xfrm>
          <a:off x="7861300" y="16750316"/>
          <a:ext cx="889000" cy="1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48068</xdr:rowOff>
    </xdr:from>
    <xdr:to>
      <xdr:col>41</xdr:col>
      <xdr:colOff>50800</xdr:colOff>
      <xdr:row>97</xdr:row>
      <xdr:rowOff>119666</xdr:rowOff>
    </xdr:to>
    <xdr:cxnSp macro="">
      <xdr:nvCxnSpPr>
        <xdr:cNvPr id="468" name="直線コネクタ 467"/>
        <xdr:cNvCxnSpPr/>
      </xdr:nvCxnSpPr>
      <xdr:spPr>
        <a:xfrm>
          <a:off x="6972300" y="16678718"/>
          <a:ext cx="889000" cy="7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48972</xdr:rowOff>
    </xdr:from>
    <xdr:to>
      <xdr:col>55</xdr:col>
      <xdr:colOff>50800</xdr:colOff>
      <xdr:row>96</xdr:row>
      <xdr:rowOff>150572</xdr:rowOff>
    </xdr:to>
    <xdr:sp macro="" textlink="">
      <xdr:nvSpPr>
        <xdr:cNvPr id="478" name="楕円 477"/>
        <xdr:cNvSpPr/>
      </xdr:nvSpPr>
      <xdr:spPr>
        <a:xfrm>
          <a:off x="10426700" y="165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71849</xdr:rowOff>
    </xdr:from>
    <xdr:ext cx="534377" cy="259045"/>
    <xdr:sp macro="" textlink="">
      <xdr:nvSpPr>
        <xdr:cNvPr id="479" name="普通建設事業費 （ うち更新整備　）該当値テキスト"/>
        <xdr:cNvSpPr txBox="1"/>
      </xdr:nvSpPr>
      <xdr:spPr>
        <a:xfrm>
          <a:off x="10528300" y="163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51784</xdr:rowOff>
    </xdr:from>
    <xdr:to>
      <xdr:col>50</xdr:col>
      <xdr:colOff>165100</xdr:colOff>
      <xdr:row>97</xdr:row>
      <xdr:rowOff>153384</xdr:rowOff>
    </xdr:to>
    <xdr:sp macro="" textlink="">
      <xdr:nvSpPr>
        <xdr:cNvPr id="480" name="楕円 479"/>
        <xdr:cNvSpPr/>
      </xdr:nvSpPr>
      <xdr:spPr>
        <a:xfrm>
          <a:off x="9588500" y="166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144511</xdr:rowOff>
    </xdr:from>
    <xdr:ext cx="534377" cy="259045"/>
    <xdr:sp macro="" textlink="">
      <xdr:nvSpPr>
        <xdr:cNvPr id="481" name="テキスト ボックス 480"/>
        <xdr:cNvSpPr txBox="1"/>
      </xdr:nvSpPr>
      <xdr:spPr>
        <a:xfrm>
          <a:off x="9372111" y="167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87866</xdr:rowOff>
    </xdr:from>
    <xdr:to>
      <xdr:col>46</xdr:col>
      <xdr:colOff>38100</xdr:colOff>
      <xdr:row>98</xdr:row>
      <xdr:rowOff>18016</xdr:rowOff>
    </xdr:to>
    <xdr:sp macro="" textlink="">
      <xdr:nvSpPr>
        <xdr:cNvPr id="482" name="楕円 481"/>
        <xdr:cNvSpPr/>
      </xdr:nvSpPr>
      <xdr:spPr>
        <a:xfrm>
          <a:off x="8699500" y="167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9143</xdr:rowOff>
    </xdr:from>
    <xdr:ext cx="534377" cy="259045"/>
    <xdr:sp macro="" textlink="">
      <xdr:nvSpPr>
        <xdr:cNvPr id="483" name="テキスト ボックス 482"/>
        <xdr:cNvSpPr txBox="1"/>
      </xdr:nvSpPr>
      <xdr:spPr>
        <a:xfrm>
          <a:off x="8483111" y="168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68866</xdr:rowOff>
    </xdr:from>
    <xdr:to>
      <xdr:col>41</xdr:col>
      <xdr:colOff>101600</xdr:colOff>
      <xdr:row>97</xdr:row>
      <xdr:rowOff>170466</xdr:rowOff>
    </xdr:to>
    <xdr:sp macro="" textlink="">
      <xdr:nvSpPr>
        <xdr:cNvPr id="484" name="楕円 483"/>
        <xdr:cNvSpPr/>
      </xdr:nvSpPr>
      <xdr:spPr>
        <a:xfrm>
          <a:off x="7810500" y="1669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161593</xdr:rowOff>
    </xdr:from>
    <xdr:ext cx="534377" cy="259045"/>
    <xdr:sp macro="" textlink="">
      <xdr:nvSpPr>
        <xdr:cNvPr id="485" name="テキスト ボックス 484"/>
        <xdr:cNvSpPr txBox="1"/>
      </xdr:nvSpPr>
      <xdr:spPr>
        <a:xfrm>
          <a:off x="7594111" y="1679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168718</xdr:rowOff>
    </xdr:from>
    <xdr:to>
      <xdr:col>36</xdr:col>
      <xdr:colOff>165100</xdr:colOff>
      <xdr:row>97</xdr:row>
      <xdr:rowOff>98868</xdr:rowOff>
    </xdr:to>
    <xdr:sp macro="" textlink="">
      <xdr:nvSpPr>
        <xdr:cNvPr id="486" name="楕円 485"/>
        <xdr:cNvSpPr/>
      </xdr:nvSpPr>
      <xdr:spPr>
        <a:xfrm>
          <a:off x="6921500" y="1662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115395</xdr:rowOff>
    </xdr:from>
    <xdr:ext cx="534377" cy="259045"/>
    <xdr:sp macro="" textlink="">
      <xdr:nvSpPr>
        <xdr:cNvPr id="487" name="テキスト ボックス 486"/>
        <xdr:cNvSpPr txBox="1"/>
      </xdr:nvSpPr>
      <xdr:spPr>
        <a:xfrm>
          <a:off x="6705111" y="164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15250</xdr:rowOff>
    </xdr:from>
    <xdr:to>
      <xdr:col>85</xdr:col>
      <xdr:colOff>127000</xdr:colOff>
      <xdr:row>38</xdr:row>
      <xdr:rowOff>19005</xdr:rowOff>
    </xdr:to>
    <xdr:cxnSp macro="">
      <xdr:nvCxnSpPr>
        <xdr:cNvPr id="512" name="直線コネクタ 511"/>
        <xdr:cNvCxnSpPr/>
      </xdr:nvCxnSpPr>
      <xdr:spPr>
        <a:xfrm flipV="1">
          <a:off x="15481300" y="6530350"/>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19005</xdr:rowOff>
    </xdr:from>
    <xdr:to>
      <xdr:col>81</xdr:col>
      <xdr:colOff>50800</xdr:colOff>
      <xdr:row>38</xdr:row>
      <xdr:rowOff>24805</xdr:rowOff>
    </xdr:to>
    <xdr:cxnSp macro="">
      <xdr:nvCxnSpPr>
        <xdr:cNvPr id="515" name="直線コネクタ 514"/>
        <xdr:cNvCxnSpPr/>
      </xdr:nvCxnSpPr>
      <xdr:spPr>
        <a:xfrm flipV="1">
          <a:off x="14592300" y="6534105"/>
          <a:ext cx="889000" cy="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19005</xdr:rowOff>
    </xdr:from>
    <xdr:to>
      <xdr:col>76</xdr:col>
      <xdr:colOff>114300</xdr:colOff>
      <xdr:row>38</xdr:row>
      <xdr:rowOff>24805</xdr:rowOff>
    </xdr:to>
    <xdr:cxnSp macro="">
      <xdr:nvCxnSpPr>
        <xdr:cNvPr id="518" name="直線コネクタ 517"/>
        <xdr:cNvCxnSpPr/>
      </xdr:nvCxnSpPr>
      <xdr:spPr>
        <a:xfrm>
          <a:off x="13703300" y="6534105"/>
          <a:ext cx="889000" cy="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156954</xdr:rowOff>
    </xdr:from>
    <xdr:to>
      <xdr:col>71</xdr:col>
      <xdr:colOff>177800</xdr:colOff>
      <xdr:row>38</xdr:row>
      <xdr:rowOff>19005</xdr:rowOff>
    </xdr:to>
    <xdr:cxnSp macro="">
      <xdr:nvCxnSpPr>
        <xdr:cNvPr id="521" name="直線コネクタ 520"/>
        <xdr:cNvCxnSpPr/>
      </xdr:nvCxnSpPr>
      <xdr:spPr>
        <a:xfrm>
          <a:off x="12814300" y="6500604"/>
          <a:ext cx="889000" cy="3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135900</xdr:rowOff>
    </xdr:from>
    <xdr:to>
      <xdr:col>85</xdr:col>
      <xdr:colOff>177800</xdr:colOff>
      <xdr:row>38</xdr:row>
      <xdr:rowOff>66050</xdr:rowOff>
    </xdr:to>
    <xdr:sp macro="" textlink="">
      <xdr:nvSpPr>
        <xdr:cNvPr id="531" name="楕円 530"/>
        <xdr:cNvSpPr/>
      </xdr:nvSpPr>
      <xdr:spPr>
        <a:xfrm>
          <a:off x="16268700" y="64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469744" cy="259045"/>
    <xdr:sp macro="" textlink="">
      <xdr:nvSpPr>
        <xdr:cNvPr id="532" name="災害復旧事業費該当値テキスト"/>
        <xdr:cNvSpPr txBox="1"/>
      </xdr:nvSpPr>
      <xdr:spPr>
        <a:xfrm>
          <a:off x="16370300" y="64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139655</xdr:rowOff>
    </xdr:from>
    <xdr:to>
      <xdr:col>81</xdr:col>
      <xdr:colOff>101600</xdr:colOff>
      <xdr:row>38</xdr:row>
      <xdr:rowOff>69805</xdr:rowOff>
    </xdr:to>
    <xdr:sp macro="" textlink="">
      <xdr:nvSpPr>
        <xdr:cNvPr id="533" name="楕円 532"/>
        <xdr:cNvSpPr/>
      </xdr:nvSpPr>
      <xdr:spPr>
        <a:xfrm>
          <a:off x="15430500" y="64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60932</xdr:rowOff>
    </xdr:from>
    <xdr:ext cx="469744" cy="259045"/>
    <xdr:sp macro="" textlink="">
      <xdr:nvSpPr>
        <xdr:cNvPr id="534" name="テキスト ボックス 533"/>
        <xdr:cNvSpPr txBox="1"/>
      </xdr:nvSpPr>
      <xdr:spPr>
        <a:xfrm>
          <a:off x="15246428" y="65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145455</xdr:rowOff>
    </xdr:from>
    <xdr:to>
      <xdr:col>76</xdr:col>
      <xdr:colOff>165100</xdr:colOff>
      <xdr:row>38</xdr:row>
      <xdr:rowOff>75605</xdr:rowOff>
    </xdr:to>
    <xdr:sp macro="" textlink="">
      <xdr:nvSpPr>
        <xdr:cNvPr id="535" name="楕円 534"/>
        <xdr:cNvSpPr/>
      </xdr:nvSpPr>
      <xdr:spPr>
        <a:xfrm>
          <a:off x="14541500" y="64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66732</xdr:rowOff>
    </xdr:from>
    <xdr:ext cx="378565" cy="259045"/>
    <xdr:sp macro="" textlink="">
      <xdr:nvSpPr>
        <xdr:cNvPr id="536" name="テキスト ボックス 535"/>
        <xdr:cNvSpPr txBox="1"/>
      </xdr:nvSpPr>
      <xdr:spPr>
        <a:xfrm>
          <a:off x="14403017" y="6581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139655</xdr:rowOff>
    </xdr:from>
    <xdr:to>
      <xdr:col>72</xdr:col>
      <xdr:colOff>38100</xdr:colOff>
      <xdr:row>38</xdr:row>
      <xdr:rowOff>69805</xdr:rowOff>
    </xdr:to>
    <xdr:sp macro="" textlink="">
      <xdr:nvSpPr>
        <xdr:cNvPr id="537" name="楕円 536"/>
        <xdr:cNvSpPr/>
      </xdr:nvSpPr>
      <xdr:spPr>
        <a:xfrm>
          <a:off x="13652500" y="64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60932</xdr:rowOff>
    </xdr:from>
    <xdr:ext cx="469744" cy="259045"/>
    <xdr:sp macro="" textlink="">
      <xdr:nvSpPr>
        <xdr:cNvPr id="538" name="テキスト ボックス 537"/>
        <xdr:cNvSpPr txBox="1"/>
      </xdr:nvSpPr>
      <xdr:spPr>
        <a:xfrm>
          <a:off x="13468428" y="65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106154</xdr:rowOff>
    </xdr:from>
    <xdr:to>
      <xdr:col>67</xdr:col>
      <xdr:colOff>101600</xdr:colOff>
      <xdr:row>38</xdr:row>
      <xdr:rowOff>36303</xdr:rowOff>
    </xdr:to>
    <xdr:sp macro="" textlink="">
      <xdr:nvSpPr>
        <xdr:cNvPr id="539" name="楕円 538"/>
        <xdr:cNvSpPr/>
      </xdr:nvSpPr>
      <xdr:spPr>
        <a:xfrm>
          <a:off x="12763500" y="6449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27430</xdr:rowOff>
    </xdr:from>
    <xdr:ext cx="469744" cy="259045"/>
    <xdr:sp macro="" textlink="">
      <xdr:nvSpPr>
        <xdr:cNvPr id="540" name="テキスト ボックス 539"/>
        <xdr:cNvSpPr txBox="1"/>
      </xdr:nvSpPr>
      <xdr:spPr>
        <a:xfrm>
          <a:off x="12579428" y="65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95441</xdr:rowOff>
    </xdr:from>
    <xdr:to>
      <xdr:col>85</xdr:col>
      <xdr:colOff>127000</xdr:colOff>
      <xdr:row>74</xdr:row>
      <xdr:rowOff>107556</xdr:rowOff>
    </xdr:to>
    <xdr:cxnSp macro="">
      <xdr:nvCxnSpPr>
        <xdr:cNvPr id="629" name="直線コネクタ 628"/>
        <xdr:cNvCxnSpPr/>
      </xdr:nvCxnSpPr>
      <xdr:spPr>
        <a:xfrm>
          <a:off x="15481300" y="12782741"/>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95441</xdr:rowOff>
    </xdr:from>
    <xdr:to>
      <xdr:col>81</xdr:col>
      <xdr:colOff>50800</xdr:colOff>
      <xdr:row>74</xdr:row>
      <xdr:rowOff>148324</xdr:rowOff>
    </xdr:to>
    <xdr:cxnSp macro="">
      <xdr:nvCxnSpPr>
        <xdr:cNvPr id="632" name="直線コネクタ 631"/>
        <xdr:cNvCxnSpPr/>
      </xdr:nvCxnSpPr>
      <xdr:spPr>
        <a:xfrm flipV="1">
          <a:off x="14592300" y="12782741"/>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148324</xdr:rowOff>
    </xdr:from>
    <xdr:to>
      <xdr:col>76</xdr:col>
      <xdr:colOff>114300</xdr:colOff>
      <xdr:row>75</xdr:row>
      <xdr:rowOff>6032</xdr:rowOff>
    </xdr:to>
    <xdr:cxnSp macro="">
      <xdr:nvCxnSpPr>
        <xdr:cNvPr id="635" name="直線コネクタ 634"/>
        <xdr:cNvCxnSpPr/>
      </xdr:nvCxnSpPr>
      <xdr:spPr>
        <a:xfrm flipV="1">
          <a:off x="13703300" y="12835624"/>
          <a:ext cx="889000" cy="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6032</xdr:rowOff>
    </xdr:from>
    <xdr:to>
      <xdr:col>71</xdr:col>
      <xdr:colOff>177800</xdr:colOff>
      <xdr:row>75</xdr:row>
      <xdr:rowOff>91313</xdr:rowOff>
    </xdr:to>
    <xdr:cxnSp macro="">
      <xdr:nvCxnSpPr>
        <xdr:cNvPr id="638" name="直線コネクタ 637"/>
        <xdr:cNvCxnSpPr/>
      </xdr:nvCxnSpPr>
      <xdr:spPr>
        <a:xfrm flipV="1">
          <a:off x="12814300" y="12864782"/>
          <a:ext cx="889000" cy="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56756</xdr:rowOff>
    </xdr:from>
    <xdr:to>
      <xdr:col>85</xdr:col>
      <xdr:colOff>177800</xdr:colOff>
      <xdr:row>74</xdr:row>
      <xdr:rowOff>158356</xdr:rowOff>
    </xdr:to>
    <xdr:sp macro="" textlink="">
      <xdr:nvSpPr>
        <xdr:cNvPr id="648" name="楕円 647"/>
        <xdr:cNvSpPr/>
      </xdr:nvSpPr>
      <xdr:spPr>
        <a:xfrm>
          <a:off x="16268700" y="1274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79633</xdr:rowOff>
    </xdr:from>
    <xdr:ext cx="534377" cy="259045"/>
    <xdr:sp macro="" textlink="">
      <xdr:nvSpPr>
        <xdr:cNvPr id="649" name="公債費該当値テキスト"/>
        <xdr:cNvSpPr txBox="1"/>
      </xdr:nvSpPr>
      <xdr:spPr>
        <a:xfrm>
          <a:off x="16370300" y="125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44641</xdr:rowOff>
    </xdr:from>
    <xdr:to>
      <xdr:col>81</xdr:col>
      <xdr:colOff>101600</xdr:colOff>
      <xdr:row>74</xdr:row>
      <xdr:rowOff>146241</xdr:rowOff>
    </xdr:to>
    <xdr:sp macro="" textlink="">
      <xdr:nvSpPr>
        <xdr:cNvPr id="650" name="楕円 649"/>
        <xdr:cNvSpPr/>
      </xdr:nvSpPr>
      <xdr:spPr>
        <a:xfrm>
          <a:off x="15430500" y="127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162768</xdr:rowOff>
    </xdr:from>
    <xdr:ext cx="534377" cy="259045"/>
    <xdr:sp macro="" textlink="">
      <xdr:nvSpPr>
        <xdr:cNvPr id="651" name="テキスト ボックス 650"/>
        <xdr:cNvSpPr txBox="1"/>
      </xdr:nvSpPr>
      <xdr:spPr>
        <a:xfrm>
          <a:off x="15214111" y="125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97524</xdr:rowOff>
    </xdr:from>
    <xdr:to>
      <xdr:col>76</xdr:col>
      <xdr:colOff>165100</xdr:colOff>
      <xdr:row>75</xdr:row>
      <xdr:rowOff>27674</xdr:rowOff>
    </xdr:to>
    <xdr:sp macro="" textlink="">
      <xdr:nvSpPr>
        <xdr:cNvPr id="652" name="楕円 651"/>
        <xdr:cNvSpPr/>
      </xdr:nvSpPr>
      <xdr:spPr>
        <a:xfrm>
          <a:off x="14541500" y="12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44201</xdr:rowOff>
    </xdr:from>
    <xdr:ext cx="534377" cy="259045"/>
    <xdr:sp macro="" textlink="">
      <xdr:nvSpPr>
        <xdr:cNvPr id="653" name="テキスト ボックス 652"/>
        <xdr:cNvSpPr txBox="1"/>
      </xdr:nvSpPr>
      <xdr:spPr>
        <a:xfrm>
          <a:off x="14325111" y="1256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126682</xdr:rowOff>
    </xdr:from>
    <xdr:to>
      <xdr:col>72</xdr:col>
      <xdr:colOff>38100</xdr:colOff>
      <xdr:row>75</xdr:row>
      <xdr:rowOff>56832</xdr:rowOff>
    </xdr:to>
    <xdr:sp macro="" textlink="">
      <xdr:nvSpPr>
        <xdr:cNvPr id="654" name="楕円 653"/>
        <xdr:cNvSpPr/>
      </xdr:nvSpPr>
      <xdr:spPr>
        <a:xfrm>
          <a:off x="13652500" y="128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73359</xdr:rowOff>
    </xdr:from>
    <xdr:ext cx="534377" cy="259045"/>
    <xdr:sp macro="" textlink="">
      <xdr:nvSpPr>
        <xdr:cNvPr id="655" name="テキスト ボックス 654"/>
        <xdr:cNvSpPr txBox="1"/>
      </xdr:nvSpPr>
      <xdr:spPr>
        <a:xfrm>
          <a:off x="13436111" y="1258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40513</xdr:rowOff>
    </xdr:from>
    <xdr:to>
      <xdr:col>67</xdr:col>
      <xdr:colOff>101600</xdr:colOff>
      <xdr:row>75</xdr:row>
      <xdr:rowOff>142113</xdr:rowOff>
    </xdr:to>
    <xdr:sp macro="" textlink="">
      <xdr:nvSpPr>
        <xdr:cNvPr id="656" name="楕円 655"/>
        <xdr:cNvSpPr/>
      </xdr:nvSpPr>
      <xdr:spPr>
        <a:xfrm>
          <a:off x="12763500" y="128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158640</xdr:rowOff>
    </xdr:from>
    <xdr:ext cx="534377" cy="259045"/>
    <xdr:sp macro="" textlink="">
      <xdr:nvSpPr>
        <xdr:cNvPr id="657" name="テキスト ボックス 656"/>
        <xdr:cNvSpPr txBox="1"/>
      </xdr:nvSpPr>
      <xdr:spPr>
        <a:xfrm>
          <a:off x="12547111" y="126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44314</xdr:rowOff>
    </xdr:from>
    <xdr:to>
      <xdr:col>85</xdr:col>
      <xdr:colOff>127000</xdr:colOff>
      <xdr:row>97</xdr:row>
      <xdr:rowOff>130206</xdr:rowOff>
    </xdr:to>
    <xdr:cxnSp macro="">
      <xdr:nvCxnSpPr>
        <xdr:cNvPr id="686" name="直線コネクタ 685"/>
        <xdr:cNvCxnSpPr/>
      </xdr:nvCxnSpPr>
      <xdr:spPr>
        <a:xfrm flipV="1">
          <a:off x="15481300" y="16674964"/>
          <a:ext cx="838200" cy="8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51544</xdr:rowOff>
    </xdr:from>
    <xdr:to>
      <xdr:col>81</xdr:col>
      <xdr:colOff>50800</xdr:colOff>
      <xdr:row>97</xdr:row>
      <xdr:rowOff>130206</xdr:rowOff>
    </xdr:to>
    <xdr:cxnSp macro="">
      <xdr:nvCxnSpPr>
        <xdr:cNvPr id="689" name="直線コネクタ 688"/>
        <xdr:cNvCxnSpPr/>
      </xdr:nvCxnSpPr>
      <xdr:spPr>
        <a:xfrm>
          <a:off x="14592300" y="16682194"/>
          <a:ext cx="889000" cy="7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51544</xdr:rowOff>
    </xdr:from>
    <xdr:to>
      <xdr:col>76</xdr:col>
      <xdr:colOff>114300</xdr:colOff>
      <xdr:row>97</xdr:row>
      <xdr:rowOff>89438</xdr:rowOff>
    </xdr:to>
    <xdr:cxnSp macro="">
      <xdr:nvCxnSpPr>
        <xdr:cNvPr id="692" name="直線コネクタ 691"/>
        <xdr:cNvCxnSpPr/>
      </xdr:nvCxnSpPr>
      <xdr:spPr>
        <a:xfrm flipV="1">
          <a:off x="13703300" y="16682194"/>
          <a:ext cx="889000" cy="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89438</xdr:rowOff>
    </xdr:from>
    <xdr:to>
      <xdr:col>71</xdr:col>
      <xdr:colOff>177800</xdr:colOff>
      <xdr:row>97</xdr:row>
      <xdr:rowOff>155085</xdr:rowOff>
    </xdr:to>
    <xdr:cxnSp macro="">
      <xdr:nvCxnSpPr>
        <xdr:cNvPr id="695" name="直線コネクタ 694"/>
        <xdr:cNvCxnSpPr/>
      </xdr:nvCxnSpPr>
      <xdr:spPr>
        <a:xfrm flipV="1">
          <a:off x="12814300" y="16720088"/>
          <a:ext cx="889000" cy="6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164964</xdr:rowOff>
    </xdr:from>
    <xdr:to>
      <xdr:col>85</xdr:col>
      <xdr:colOff>177800</xdr:colOff>
      <xdr:row>97</xdr:row>
      <xdr:rowOff>95114</xdr:rowOff>
    </xdr:to>
    <xdr:sp macro="" textlink="">
      <xdr:nvSpPr>
        <xdr:cNvPr id="705" name="楕円 704"/>
        <xdr:cNvSpPr/>
      </xdr:nvSpPr>
      <xdr:spPr>
        <a:xfrm>
          <a:off x="16268700" y="1662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16391</xdr:rowOff>
    </xdr:from>
    <xdr:ext cx="534377" cy="259045"/>
    <xdr:sp macro="" textlink="">
      <xdr:nvSpPr>
        <xdr:cNvPr id="706" name="積立金該当値テキスト"/>
        <xdr:cNvSpPr txBox="1"/>
      </xdr:nvSpPr>
      <xdr:spPr>
        <a:xfrm>
          <a:off x="16370300" y="164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79406</xdr:rowOff>
    </xdr:from>
    <xdr:to>
      <xdr:col>81</xdr:col>
      <xdr:colOff>101600</xdr:colOff>
      <xdr:row>98</xdr:row>
      <xdr:rowOff>9556</xdr:rowOff>
    </xdr:to>
    <xdr:sp macro="" textlink="">
      <xdr:nvSpPr>
        <xdr:cNvPr id="707" name="楕円 706"/>
        <xdr:cNvSpPr/>
      </xdr:nvSpPr>
      <xdr:spPr>
        <a:xfrm>
          <a:off x="15430500" y="167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683</xdr:rowOff>
    </xdr:from>
    <xdr:ext cx="534377" cy="259045"/>
    <xdr:sp macro="" textlink="">
      <xdr:nvSpPr>
        <xdr:cNvPr id="708" name="テキスト ボックス 707"/>
        <xdr:cNvSpPr txBox="1"/>
      </xdr:nvSpPr>
      <xdr:spPr>
        <a:xfrm>
          <a:off x="15214111" y="1680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744</xdr:rowOff>
    </xdr:from>
    <xdr:to>
      <xdr:col>76</xdr:col>
      <xdr:colOff>165100</xdr:colOff>
      <xdr:row>97</xdr:row>
      <xdr:rowOff>102344</xdr:rowOff>
    </xdr:to>
    <xdr:sp macro="" textlink="">
      <xdr:nvSpPr>
        <xdr:cNvPr id="709" name="楕円 708"/>
        <xdr:cNvSpPr/>
      </xdr:nvSpPr>
      <xdr:spPr>
        <a:xfrm>
          <a:off x="14541500" y="166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93471</xdr:rowOff>
    </xdr:from>
    <xdr:ext cx="534377" cy="259045"/>
    <xdr:sp macro="" textlink="">
      <xdr:nvSpPr>
        <xdr:cNvPr id="710" name="テキスト ボックス 709"/>
        <xdr:cNvSpPr txBox="1"/>
      </xdr:nvSpPr>
      <xdr:spPr>
        <a:xfrm>
          <a:off x="14325111" y="1672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38638</xdr:rowOff>
    </xdr:from>
    <xdr:to>
      <xdr:col>72</xdr:col>
      <xdr:colOff>38100</xdr:colOff>
      <xdr:row>97</xdr:row>
      <xdr:rowOff>140238</xdr:rowOff>
    </xdr:to>
    <xdr:sp macro="" textlink="">
      <xdr:nvSpPr>
        <xdr:cNvPr id="711" name="楕円 710"/>
        <xdr:cNvSpPr/>
      </xdr:nvSpPr>
      <xdr:spPr>
        <a:xfrm>
          <a:off x="13652500" y="166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131365</xdr:rowOff>
    </xdr:from>
    <xdr:ext cx="534377" cy="259045"/>
    <xdr:sp macro="" textlink="">
      <xdr:nvSpPr>
        <xdr:cNvPr id="712" name="テキスト ボックス 711"/>
        <xdr:cNvSpPr txBox="1"/>
      </xdr:nvSpPr>
      <xdr:spPr>
        <a:xfrm>
          <a:off x="13436111" y="167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104285</xdr:rowOff>
    </xdr:from>
    <xdr:to>
      <xdr:col>67</xdr:col>
      <xdr:colOff>101600</xdr:colOff>
      <xdr:row>98</xdr:row>
      <xdr:rowOff>34435</xdr:rowOff>
    </xdr:to>
    <xdr:sp macro="" textlink="">
      <xdr:nvSpPr>
        <xdr:cNvPr id="713" name="楕円 712"/>
        <xdr:cNvSpPr/>
      </xdr:nvSpPr>
      <xdr:spPr>
        <a:xfrm>
          <a:off x="12763500" y="167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25562</xdr:rowOff>
    </xdr:from>
    <xdr:ext cx="534377" cy="259045"/>
    <xdr:sp macro="" textlink="">
      <xdr:nvSpPr>
        <xdr:cNvPr id="714" name="テキスト ボックス 713"/>
        <xdr:cNvSpPr txBox="1"/>
      </xdr:nvSpPr>
      <xdr:spPr>
        <a:xfrm>
          <a:off x="12547111" y="1682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109045</xdr:rowOff>
    </xdr:from>
    <xdr:to>
      <xdr:col>116</xdr:col>
      <xdr:colOff>63500</xdr:colOff>
      <xdr:row>35</xdr:row>
      <xdr:rowOff>27434</xdr:rowOff>
    </xdr:to>
    <xdr:cxnSp macro="">
      <xdr:nvCxnSpPr>
        <xdr:cNvPr id="741" name="直線コネクタ 740"/>
        <xdr:cNvCxnSpPr/>
      </xdr:nvCxnSpPr>
      <xdr:spPr>
        <a:xfrm>
          <a:off x="21323300" y="5766895"/>
          <a:ext cx="838200" cy="26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2" name="投資及び出資金平均値テキスト"/>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109045</xdr:rowOff>
    </xdr:from>
    <xdr:to>
      <xdr:col>111</xdr:col>
      <xdr:colOff>177800</xdr:colOff>
      <xdr:row>35</xdr:row>
      <xdr:rowOff>118806</xdr:rowOff>
    </xdr:to>
    <xdr:cxnSp macro="">
      <xdr:nvCxnSpPr>
        <xdr:cNvPr id="744" name="直線コネクタ 743"/>
        <xdr:cNvCxnSpPr/>
      </xdr:nvCxnSpPr>
      <xdr:spPr>
        <a:xfrm flipV="1">
          <a:off x="20434300" y="5766895"/>
          <a:ext cx="889000" cy="35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6" name="テキスト ボックス 745"/>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118806</xdr:rowOff>
    </xdr:from>
    <xdr:to>
      <xdr:col>107</xdr:col>
      <xdr:colOff>50800</xdr:colOff>
      <xdr:row>35</xdr:row>
      <xdr:rowOff>135814</xdr:rowOff>
    </xdr:to>
    <xdr:cxnSp macro="">
      <xdr:nvCxnSpPr>
        <xdr:cNvPr id="747" name="直線コネクタ 746"/>
        <xdr:cNvCxnSpPr/>
      </xdr:nvCxnSpPr>
      <xdr:spPr>
        <a:xfrm flipV="1">
          <a:off x="19545300" y="6119556"/>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78483</xdr:rowOff>
    </xdr:from>
    <xdr:ext cx="469744" cy="259045"/>
    <xdr:sp macro="" textlink="">
      <xdr:nvSpPr>
        <xdr:cNvPr id="749" name="テキスト ボックス 748"/>
        <xdr:cNvSpPr txBox="1"/>
      </xdr:nvSpPr>
      <xdr:spPr>
        <a:xfrm>
          <a:off x="20199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135814</xdr:rowOff>
    </xdr:from>
    <xdr:to>
      <xdr:col>102</xdr:col>
      <xdr:colOff>114300</xdr:colOff>
      <xdr:row>36</xdr:row>
      <xdr:rowOff>61519</xdr:rowOff>
    </xdr:to>
    <xdr:cxnSp macro="">
      <xdr:nvCxnSpPr>
        <xdr:cNvPr id="750" name="直線コネクタ 749"/>
        <xdr:cNvCxnSpPr/>
      </xdr:nvCxnSpPr>
      <xdr:spPr>
        <a:xfrm flipV="1">
          <a:off x="18656300" y="6136564"/>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2" name="テキスト ボックス 751"/>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4" name="テキスト ボックス 753"/>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148084</xdr:rowOff>
    </xdr:from>
    <xdr:to>
      <xdr:col>116</xdr:col>
      <xdr:colOff>114300</xdr:colOff>
      <xdr:row>35</xdr:row>
      <xdr:rowOff>78234</xdr:rowOff>
    </xdr:to>
    <xdr:sp macro="" textlink="">
      <xdr:nvSpPr>
        <xdr:cNvPr id="760" name="楕円 759"/>
        <xdr:cNvSpPr/>
      </xdr:nvSpPr>
      <xdr:spPr>
        <a:xfrm>
          <a:off x="22110700" y="59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170961</xdr:rowOff>
    </xdr:from>
    <xdr:ext cx="534377" cy="259045"/>
    <xdr:sp macro="" textlink="">
      <xdr:nvSpPr>
        <xdr:cNvPr id="761" name="投資及び出資金該当値テキスト"/>
        <xdr:cNvSpPr txBox="1"/>
      </xdr:nvSpPr>
      <xdr:spPr>
        <a:xfrm>
          <a:off x="22212300" y="582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58245</xdr:rowOff>
    </xdr:from>
    <xdr:to>
      <xdr:col>112</xdr:col>
      <xdr:colOff>38100</xdr:colOff>
      <xdr:row>33</xdr:row>
      <xdr:rowOff>159845</xdr:rowOff>
    </xdr:to>
    <xdr:sp macro="" textlink="">
      <xdr:nvSpPr>
        <xdr:cNvPr id="762" name="楕円 761"/>
        <xdr:cNvSpPr/>
      </xdr:nvSpPr>
      <xdr:spPr>
        <a:xfrm>
          <a:off x="21272500" y="57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4922</xdr:rowOff>
    </xdr:from>
    <xdr:ext cx="534377" cy="259045"/>
    <xdr:sp macro="" textlink="">
      <xdr:nvSpPr>
        <xdr:cNvPr id="763" name="テキスト ボックス 762"/>
        <xdr:cNvSpPr txBox="1"/>
      </xdr:nvSpPr>
      <xdr:spPr>
        <a:xfrm>
          <a:off x="21056111" y="549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68006</xdr:rowOff>
    </xdr:from>
    <xdr:to>
      <xdr:col>107</xdr:col>
      <xdr:colOff>101600</xdr:colOff>
      <xdr:row>35</xdr:row>
      <xdr:rowOff>169606</xdr:rowOff>
    </xdr:to>
    <xdr:sp macro="" textlink="">
      <xdr:nvSpPr>
        <xdr:cNvPr id="764" name="楕円 763"/>
        <xdr:cNvSpPr/>
      </xdr:nvSpPr>
      <xdr:spPr>
        <a:xfrm>
          <a:off x="20383500" y="60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14683</xdr:rowOff>
    </xdr:from>
    <xdr:ext cx="534377" cy="259045"/>
    <xdr:sp macro="" textlink="">
      <xdr:nvSpPr>
        <xdr:cNvPr id="765" name="テキスト ボックス 764"/>
        <xdr:cNvSpPr txBox="1"/>
      </xdr:nvSpPr>
      <xdr:spPr>
        <a:xfrm>
          <a:off x="20167111" y="58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85014</xdr:rowOff>
    </xdr:from>
    <xdr:to>
      <xdr:col>102</xdr:col>
      <xdr:colOff>165100</xdr:colOff>
      <xdr:row>36</xdr:row>
      <xdr:rowOff>15164</xdr:rowOff>
    </xdr:to>
    <xdr:sp macro="" textlink="">
      <xdr:nvSpPr>
        <xdr:cNvPr id="766" name="楕円 765"/>
        <xdr:cNvSpPr/>
      </xdr:nvSpPr>
      <xdr:spPr>
        <a:xfrm>
          <a:off x="19494500" y="60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31691</xdr:rowOff>
    </xdr:from>
    <xdr:ext cx="534377" cy="259045"/>
    <xdr:sp macro="" textlink="">
      <xdr:nvSpPr>
        <xdr:cNvPr id="767" name="テキスト ボックス 766"/>
        <xdr:cNvSpPr txBox="1"/>
      </xdr:nvSpPr>
      <xdr:spPr>
        <a:xfrm>
          <a:off x="19278111" y="58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10719</xdr:rowOff>
    </xdr:from>
    <xdr:to>
      <xdr:col>98</xdr:col>
      <xdr:colOff>38100</xdr:colOff>
      <xdr:row>36</xdr:row>
      <xdr:rowOff>112319</xdr:rowOff>
    </xdr:to>
    <xdr:sp macro="" textlink="">
      <xdr:nvSpPr>
        <xdr:cNvPr id="768" name="楕円 767"/>
        <xdr:cNvSpPr/>
      </xdr:nvSpPr>
      <xdr:spPr>
        <a:xfrm>
          <a:off x="18605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128846</xdr:rowOff>
    </xdr:from>
    <xdr:ext cx="534377" cy="259045"/>
    <xdr:sp macro="" textlink="">
      <xdr:nvSpPr>
        <xdr:cNvPr id="769" name="テキスト ボックス 768"/>
        <xdr:cNvSpPr txBox="1"/>
      </xdr:nvSpPr>
      <xdr:spPr>
        <a:xfrm>
          <a:off x="18389111" y="59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32830</xdr:rowOff>
    </xdr:from>
    <xdr:to>
      <xdr:col>116</xdr:col>
      <xdr:colOff>63500</xdr:colOff>
      <xdr:row>59</xdr:row>
      <xdr:rowOff>32982</xdr:rowOff>
    </xdr:to>
    <xdr:cxnSp macro="">
      <xdr:nvCxnSpPr>
        <xdr:cNvPr id="798" name="直線コネクタ 797"/>
        <xdr:cNvCxnSpPr/>
      </xdr:nvCxnSpPr>
      <xdr:spPr>
        <a:xfrm flipV="1">
          <a:off x="21323300" y="1014838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32982</xdr:rowOff>
    </xdr:from>
    <xdr:to>
      <xdr:col>111</xdr:col>
      <xdr:colOff>177800</xdr:colOff>
      <xdr:row>59</xdr:row>
      <xdr:rowOff>33096</xdr:rowOff>
    </xdr:to>
    <xdr:cxnSp macro="">
      <xdr:nvCxnSpPr>
        <xdr:cNvPr id="801" name="直線コネクタ 800"/>
        <xdr:cNvCxnSpPr/>
      </xdr:nvCxnSpPr>
      <xdr:spPr>
        <a:xfrm flipV="1">
          <a:off x="20434300" y="101485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23571</xdr:rowOff>
    </xdr:from>
    <xdr:to>
      <xdr:col>107</xdr:col>
      <xdr:colOff>50800</xdr:colOff>
      <xdr:row>59</xdr:row>
      <xdr:rowOff>33096</xdr:rowOff>
    </xdr:to>
    <xdr:cxnSp macro="">
      <xdr:nvCxnSpPr>
        <xdr:cNvPr id="804" name="直線コネクタ 803"/>
        <xdr:cNvCxnSpPr/>
      </xdr:nvCxnSpPr>
      <xdr:spPr>
        <a:xfrm>
          <a:off x="19545300" y="1013912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17094</xdr:rowOff>
    </xdr:from>
    <xdr:to>
      <xdr:col>102</xdr:col>
      <xdr:colOff>114300</xdr:colOff>
      <xdr:row>59</xdr:row>
      <xdr:rowOff>23571</xdr:rowOff>
    </xdr:to>
    <xdr:cxnSp macro="">
      <xdr:nvCxnSpPr>
        <xdr:cNvPr id="807" name="直線コネクタ 806"/>
        <xdr:cNvCxnSpPr/>
      </xdr:nvCxnSpPr>
      <xdr:spPr>
        <a:xfrm>
          <a:off x="18656300" y="1013264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153480</xdr:rowOff>
    </xdr:from>
    <xdr:to>
      <xdr:col>116</xdr:col>
      <xdr:colOff>114300</xdr:colOff>
      <xdr:row>59</xdr:row>
      <xdr:rowOff>83630</xdr:rowOff>
    </xdr:to>
    <xdr:sp macro="" textlink="">
      <xdr:nvSpPr>
        <xdr:cNvPr id="817" name="楕円 816"/>
        <xdr:cNvSpPr/>
      </xdr:nvSpPr>
      <xdr:spPr>
        <a:xfrm>
          <a:off x="221107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68407</xdr:rowOff>
    </xdr:from>
    <xdr:ext cx="378565" cy="259045"/>
    <xdr:sp macro="" textlink="">
      <xdr:nvSpPr>
        <xdr:cNvPr id="818" name="貸付金該当値テキスト"/>
        <xdr:cNvSpPr txBox="1"/>
      </xdr:nvSpPr>
      <xdr:spPr>
        <a:xfrm>
          <a:off x="22212300" y="1001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153632</xdr:rowOff>
    </xdr:from>
    <xdr:to>
      <xdr:col>112</xdr:col>
      <xdr:colOff>38100</xdr:colOff>
      <xdr:row>59</xdr:row>
      <xdr:rowOff>83782</xdr:rowOff>
    </xdr:to>
    <xdr:sp macro="" textlink="">
      <xdr:nvSpPr>
        <xdr:cNvPr id="819" name="楕円 818"/>
        <xdr:cNvSpPr/>
      </xdr:nvSpPr>
      <xdr:spPr>
        <a:xfrm>
          <a:off x="21272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74909</xdr:rowOff>
    </xdr:from>
    <xdr:ext cx="378565" cy="259045"/>
    <xdr:sp macro="" textlink="">
      <xdr:nvSpPr>
        <xdr:cNvPr id="820" name="テキスト ボックス 819"/>
        <xdr:cNvSpPr txBox="1"/>
      </xdr:nvSpPr>
      <xdr:spPr>
        <a:xfrm>
          <a:off x="21134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153746</xdr:rowOff>
    </xdr:from>
    <xdr:to>
      <xdr:col>107</xdr:col>
      <xdr:colOff>101600</xdr:colOff>
      <xdr:row>59</xdr:row>
      <xdr:rowOff>83896</xdr:rowOff>
    </xdr:to>
    <xdr:sp macro="" textlink="">
      <xdr:nvSpPr>
        <xdr:cNvPr id="821" name="楕円 820"/>
        <xdr:cNvSpPr/>
      </xdr:nvSpPr>
      <xdr:spPr>
        <a:xfrm>
          <a:off x="20383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75023</xdr:rowOff>
    </xdr:from>
    <xdr:ext cx="378565" cy="259045"/>
    <xdr:sp macro="" textlink="">
      <xdr:nvSpPr>
        <xdr:cNvPr id="822" name="テキスト ボックス 821"/>
        <xdr:cNvSpPr txBox="1"/>
      </xdr:nvSpPr>
      <xdr:spPr>
        <a:xfrm>
          <a:off x="20245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144221</xdr:rowOff>
    </xdr:from>
    <xdr:to>
      <xdr:col>102</xdr:col>
      <xdr:colOff>165100</xdr:colOff>
      <xdr:row>59</xdr:row>
      <xdr:rowOff>74371</xdr:rowOff>
    </xdr:to>
    <xdr:sp macro="" textlink="">
      <xdr:nvSpPr>
        <xdr:cNvPr id="823" name="楕円 822"/>
        <xdr:cNvSpPr/>
      </xdr:nvSpPr>
      <xdr:spPr>
        <a:xfrm>
          <a:off x="19494500" y="100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65498</xdr:rowOff>
    </xdr:from>
    <xdr:ext cx="378565" cy="259045"/>
    <xdr:sp macro="" textlink="">
      <xdr:nvSpPr>
        <xdr:cNvPr id="824" name="テキスト ボックス 823"/>
        <xdr:cNvSpPr txBox="1"/>
      </xdr:nvSpPr>
      <xdr:spPr>
        <a:xfrm>
          <a:off x="19356017" y="10181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137744</xdr:rowOff>
    </xdr:from>
    <xdr:to>
      <xdr:col>98</xdr:col>
      <xdr:colOff>38100</xdr:colOff>
      <xdr:row>59</xdr:row>
      <xdr:rowOff>67894</xdr:rowOff>
    </xdr:to>
    <xdr:sp macro="" textlink="">
      <xdr:nvSpPr>
        <xdr:cNvPr id="825" name="楕円 824"/>
        <xdr:cNvSpPr/>
      </xdr:nvSpPr>
      <xdr:spPr>
        <a:xfrm>
          <a:off x="18605500" y="100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59021</xdr:rowOff>
    </xdr:from>
    <xdr:ext cx="378565" cy="259045"/>
    <xdr:sp macro="" textlink="">
      <xdr:nvSpPr>
        <xdr:cNvPr id="826" name="テキスト ボックス 825"/>
        <xdr:cNvSpPr txBox="1"/>
      </xdr:nvSpPr>
      <xdr:spPr>
        <a:xfrm>
          <a:off x="18467017" y="1017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135425</xdr:rowOff>
    </xdr:from>
    <xdr:to>
      <xdr:col>116</xdr:col>
      <xdr:colOff>63500</xdr:colOff>
      <xdr:row>73</xdr:row>
      <xdr:rowOff>149416</xdr:rowOff>
    </xdr:to>
    <xdr:cxnSp macro="">
      <xdr:nvCxnSpPr>
        <xdr:cNvPr id="854" name="直線コネクタ 853"/>
        <xdr:cNvCxnSpPr/>
      </xdr:nvCxnSpPr>
      <xdr:spPr>
        <a:xfrm flipV="1">
          <a:off x="21323300" y="12651275"/>
          <a:ext cx="8382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149416</xdr:rowOff>
    </xdr:from>
    <xdr:to>
      <xdr:col>111</xdr:col>
      <xdr:colOff>177800</xdr:colOff>
      <xdr:row>74</xdr:row>
      <xdr:rowOff>30658</xdr:rowOff>
    </xdr:to>
    <xdr:cxnSp macro="">
      <xdr:nvCxnSpPr>
        <xdr:cNvPr id="857" name="直線コネクタ 856"/>
        <xdr:cNvCxnSpPr/>
      </xdr:nvCxnSpPr>
      <xdr:spPr>
        <a:xfrm flipV="1">
          <a:off x="20434300" y="12665266"/>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30658</xdr:rowOff>
    </xdr:from>
    <xdr:to>
      <xdr:col>107</xdr:col>
      <xdr:colOff>50800</xdr:colOff>
      <xdr:row>74</xdr:row>
      <xdr:rowOff>48077</xdr:rowOff>
    </xdr:to>
    <xdr:cxnSp macro="">
      <xdr:nvCxnSpPr>
        <xdr:cNvPr id="860" name="直線コネクタ 859"/>
        <xdr:cNvCxnSpPr/>
      </xdr:nvCxnSpPr>
      <xdr:spPr>
        <a:xfrm flipV="1">
          <a:off x="19545300" y="12717958"/>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48077</xdr:rowOff>
    </xdr:from>
    <xdr:to>
      <xdr:col>102</xdr:col>
      <xdr:colOff>114300</xdr:colOff>
      <xdr:row>74</xdr:row>
      <xdr:rowOff>73406</xdr:rowOff>
    </xdr:to>
    <xdr:cxnSp macro="">
      <xdr:nvCxnSpPr>
        <xdr:cNvPr id="863" name="直線コネクタ 862"/>
        <xdr:cNvCxnSpPr/>
      </xdr:nvCxnSpPr>
      <xdr:spPr>
        <a:xfrm flipV="1">
          <a:off x="18656300" y="12735377"/>
          <a:ext cx="8890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84625</xdr:rowOff>
    </xdr:from>
    <xdr:to>
      <xdr:col>116</xdr:col>
      <xdr:colOff>114300</xdr:colOff>
      <xdr:row>74</xdr:row>
      <xdr:rowOff>14775</xdr:rowOff>
    </xdr:to>
    <xdr:sp macro="" textlink="">
      <xdr:nvSpPr>
        <xdr:cNvPr id="873" name="楕円 872"/>
        <xdr:cNvSpPr/>
      </xdr:nvSpPr>
      <xdr:spPr>
        <a:xfrm>
          <a:off x="22110700" y="126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107502</xdr:rowOff>
    </xdr:from>
    <xdr:ext cx="534377" cy="259045"/>
    <xdr:sp macro="" textlink="">
      <xdr:nvSpPr>
        <xdr:cNvPr id="874" name="繰出金該当値テキスト"/>
        <xdr:cNvSpPr txBox="1"/>
      </xdr:nvSpPr>
      <xdr:spPr>
        <a:xfrm>
          <a:off x="22212300" y="124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98616</xdr:rowOff>
    </xdr:from>
    <xdr:to>
      <xdr:col>112</xdr:col>
      <xdr:colOff>38100</xdr:colOff>
      <xdr:row>74</xdr:row>
      <xdr:rowOff>28766</xdr:rowOff>
    </xdr:to>
    <xdr:sp macro="" textlink="">
      <xdr:nvSpPr>
        <xdr:cNvPr id="875" name="楕円 874"/>
        <xdr:cNvSpPr/>
      </xdr:nvSpPr>
      <xdr:spPr>
        <a:xfrm>
          <a:off x="21272500" y="126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19893</xdr:rowOff>
    </xdr:from>
    <xdr:ext cx="534377" cy="259045"/>
    <xdr:sp macro="" textlink="">
      <xdr:nvSpPr>
        <xdr:cNvPr id="876" name="テキスト ボックス 875"/>
        <xdr:cNvSpPr txBox="1"/>
      </xdr:nvSpPr>
      <xdr:spPr>
        <a:xfrm>
          <a:off x="21056111" y="127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151308</xdr:rowOff>
    </xdr:from>
    <xdr:to>
      <xdr:col>107</xdr:col>
      <xdr:colOff>101600</xdr:colOff>
      <xdr:row>74</xdr:row>
      <xdr:rowOff>81458</xdr:rowOff>
    </xdr:to>
    <xdr:sp macro="" textlink="">
      <xdr:nvSpPr>
        <xdr:cNvPr id="877" name="楕円 876"/>
        <xdr:cNvSpPr/>
      </xdr:nvSpPr>
      <xdr:spPr>
        <a:xfrm>
          <a:off x="20383500" y="126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72585</xdr:rowOff>
    </xdr:from>
    <xdr:ext cx="534377" cy="259045"/>
    <xdr:sp macro="" textlink="">
      <xdr:nvSpPr>
        <xdr:cNvPr id="878" name="テキスト ボックス 877"/>
        <xdr:cNvSpPr txBox="1"/>
      </xdr:nvSpPr>
      <xdr:spPr>
        <a:xfrm>
          <a:off x="20167111" y="127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168727</xdr:rowOff>
    </xdr:from>
    <xdr:to>
      <xdr:col>102</xdr:col>
      <xdr:colOff>165100</xdr:colOff>
      <xdr:row>74</xdr:row>
      <xdr:rowOff>98877</xdr:rowOff>
    </xdr:to>
    <xdr:sp macro="" textlink="">
      <xdr:nvSpPr>
        <xdr:cNvPr id="879" name="楕円 878"/>
        <xdr:cNvSpPr/>
      </xdr:nvSpPr>
      <xdr:spPr>
        <a:xfrm>
          <a:off x="19494500" y="126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90004</xdr:rowOff>
    </xdr:from>
    <xdr:ext cx="534377" cy="259045"/>
    <xdr:sp macro="" textlink="">
      <xdr:nvSpPr>
        <xdr:cNvPr id="880" name="テキスト ボックス 879"/>
        <xdr:cNvSpPr txBox="1"/>
      </xdr:nvSpPr>
      <xdr:spPr>
        <a:xfrm>
          <a:off x="19278111" y="1277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22606</xdr:rowOff>
    </xdr:from>
    <xdr:to>
      <xdr:col>98</xdr:col>
      <xdr:colOff>38100</xdr:colOff>
      <xdr:row>74</xdr:row>
      <xdr:rowOff>124206</xdr:rowOff>
    </xdr:to>
    <xdr:sp macro="" textlink="">
      <xdr:nvSpPr>
        <xdr:cNvPr id="881" name="楕円 880"/>
        <xdr:cNvSpPr/>
      </xdr:nvSpPr>
      <xdr:spPr>
        <a:xfrm>
          <a:off x="18605500" y="127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115333</xdr:rowOff>
    </xdr:from>
    <xdr:ext cx="534377" cy="259045"/>
    <xdr:sp macro="" textlink="">
      <xdr:nvSpPr>
        <xdr:cNvPr id="882" name="テキスト ボックス 881"/>
        <xdr:cNvSpPr txBox="1"/>
      </xdr:nvSpPr>
      <xdr:spPr>
        <a:xfrm>
          <a:off x="18389111" y="128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千円の増となっている。これは，物価高騰及び人件費の増が主な要因となっている。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令和６年度の主な増減は，給与改定に伴う人件費の増，物価高騰に伴う光熱費等の物件費の増，健康管理センター改修事業等による普通建設事業費の増等となっている。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特徴としては，特に下水道事業会計が公営企業となっているため，類似団体と比較して出資金が大きい状態で推移しているほか，後年度の公債費負担削減のため，過疎債等の繰上償還を実施しているため，令和２年度以降の公債費が類似団体よりも大きな数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
12,701
90.62
11,451,266
10,870,808
368,306
5,804,153
9,160,517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49974</xdr:rowOff>
    </xdr:from>
    <xdr:to>
      <xdr:col>24</xdr:col>
      <xdr:colOff>63500</xdr:colOff>
      <xdr:row>36</xdr:row>
      <xdr:rowOff>59499</xdr:rowOff>
    </xdr:to>
    <xdr:cxnSp macro="">
      <xdr:nvCxnSpPr>
        <xdr:cNvPr id="61" name="直線コネクタ 60"/>
        <xdr:cNvCxnSpPr/>
      </xdr:nvCxnSpPr>
      <xdr:spPr>
        <a:xfrm flipV="1">
          <a:off x="3797300" y="622217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59499</xdr:rowOff>
    </xdr:from>
    <xdr:to>
      <xdr:col>19</xdr:col>
      <xdr:colOff>177800</xdr:colOff>
      <xdr:row>36</xdr:row>
      <xdr:rowOff>126555</xdr:rowOff>
    </xdr:to>
    <xdr:cxnSp macro="">
      <xdr:nvCxnSpPr>
        <xdr:cNvPr id="64" name="直線コネクタ 63"/>
        <xdr:cNvCxnSpPr/>
      </xdr:nvCxnSpPr>
      <xdr:spPr>
        <a:xfrm flipV="1">
          <a:off x="2908300" y="6231699"/>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126555</xdr:rowOff>
    </xdr:from>
    <xdr:to>
      <xdr:col>15</xdr:col>
      <xdr:colOff>50800</xdr:colOff>
      <xdr:row>37</xdr:row>
      <xdr:rowOff>53403</xdr:rowOff>
    </xdr:to>
    <xdr:cxnSp macro="">
      <xdr:nvCxnSpPr>
        <xdr:cNvPr id="67" name="直線コネクタ 66"/>
        <xdr:cNvCxnSpPr/>
      </xdr:nvCxnSpPr>
      <xdr:spPr>
        <a:xfrm flipV="1">
          <a:off x="2019300" y="6298755"/>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53403</xdr:rowOff>
    </xdr:from>
    <xdr:to>
      <xdr:col>10</xdr:col>
      <xdr:colOff>114300</xdr:colOff>
      <xdr:row>37</xdr:row>
      <xdr:rowOff>67691</xdr:rowOff>
    </xdr:to>
    <xdr:cxnSp macro="">
      <xdr:nvCxnSpPr>
        <xdr:cNvPr id="70" name="直線コネクタ 69"/>
        <xdr:cNvCxnSpPr/>
      </xdr:nvCxnSpPr>
      <xdr:spPr>
        <a:xfrm flipV="1">
          <a:off x="1130300" y="6397053"/>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170624</xdr:rowOff>
    </xdr:from>
    <xdr:to>
      <xdr:col>24</xdr:col>
      <xdr:colOff>114300</xdr:colOff>
      <xdr:row>36</xdr:row>
      <xdr:rowOff>100774</xdr:rowOff>
    </xdr:to>
    <xdr:sp macro="" textlink="">
      <xdr:nvSpPr>
        <xdr:cNvPr id="80" name="楕円 79"/>
        <xdr:cNvSpPr/>
      </xdr:nvSpPr>
      <xdr:spPr>
        <a:xfrm>
          <a:off x="45847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149051</xdr:rowOff>
    </xdr:from>
    <xdr:ext cx="469744" cy="259045"/>
    <xdr:sp macro="" textlink="">
      <xdr:nvSpPr>
        <xdr:cNvPr id="81" name="議会費該当値テキスト"/>
        <xdr:cNvSpPr txBox="1"/>
      </xdr:nvSpPr>
      <xdr:spPr>
        <a:xfrm>
          <a:off x="4686300" y="614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8699</xdr:rowOff>
    </xdr:from>
    <xdr:to>
      <xdr:col>20</xdr:col>
      <xdr:colOff>38100</xdr:colOff>
      <xdr:row>36</xdr:row>
      <xdr:rowOff>110299</xdr:rowOff>
    </xdr:to>
    <xdr:sp macro="" textlink="">
      <xdr:nvSpPr>
        <xdr:cNvPr id="82" name="楕円 81"/>
        <xdr:cNvSpPr/>
      </xdr:nvSpPr>
      <xdr:spPr>
        <a:xfrm>
          <a:off x="3746500" y="61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101426</xdr:rowOff>
    </xdr:from>
    <xdr:ext cx="469744" cy="259045"/>
    <xdr:sp macro="" textlink="">
      <xdr:nvSpPr>
        <xdr:cNvPr id="83" name="テキスト ボックス 82"/>
        <xdr:cNvSpPr txBox="1"/>
      </xdr:nvSpPr>
      <xdr:spPr>
        <a:xfrm>
          <a:off x="3562428" y="62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75755</xdr:rowOff>
    </xdr:from>
    <xdr:to>
      <xdr:col>15</xdr:col>
      <xdr:colOff>101600</xdr:colOff>
      <xdr:row>37</xdr:row>
      <xdr:rowOff>5905</xdr:rowOff>
    </xdr:to>
    <xdr:sp macro="" textlink="">
      <xdr:nvSpPr>
        <xdr:cNvPr id="84" name="楕円 83"/>
        <xdr:cNvSpPr/>
      </xdr:nvSpPr>
      <xdr:spPr>
        <a:xfrm>
          <a:off x="2857500" y="62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168482</xdr:rowOff>
    </xdr:from>
    <xdr:ext cx="469744" cy="259045"/>
    <xdr:sp macro="" textlink="">
      <xdr:nvSpPr>
        <xdr:cNvPr id="85" name="テキスト ボックス 84"/>
        <xdr:cNvSpPr txBox="1"/>
      </xdr:nvSpPr>
      <xdr:spPr>
        <a:xfrm>
          <a:off x="2673428" y="634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2603</xdr:rowOff>
    </xdr:from>
    <xdr:to>
      <xdr:col>10</xdr:col>
      <xdr:colOff>165100</xdr:colOff>
      <xdr:row>37</xdr:row>
      <xdr:rowOff>104203</xdr:rowOff>
    </xdr:to>
    <xdr:sp macro="" textlink="">
      <xdr:nvSpPr>
        <xdr:cNvPr id="86" name="楕円 85"/>
        <xdr:cNvSpPr/>
      </xdr:nvSpPr>
      <xdr:spPr>
        <a:xfrm>
          <a:off x="1968500" y="634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95330</xdr:rowOff>
    </xdr:from>
    <xdr:ext cx="469744" cy="259045"/>
    <xdr:sp macro="" textlink="">
      <xdr:nvSpPr>
        <xdr:cNvPr id="87" name="テキスト ボックス 86"/>
        <xdr:cNvSpPr txBox="1"/>
      </xdr:nvSpPr>
      <xdr:spPr>
        <a:xfrm>
          <a:off x="1784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16891</xdr:rowOff>
    </xdr:from>
    <xdr:to>
      <xdr:col>6</xdr:col>
      <xdr:colOff>38100</xdr:colOff>
      <xdr:row>37</xdr:row>
      <xdr:rowOff>118491</xdr:rowOff>
    </xdr:to>
    <xdr:sp macro="" textlink="">
      <xdr:nvSpPr>
        <xdr:cNvPr id="88" name="楕円 87"/>
        <xdr:cNvSpPr/>
      </xdr:nvSpPr>
      <xdr:spPr>
        <a:xfrm>
          <a:off x="1079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109618</xdr:rowOff>
    </xdr:from>
    <xdr:ext cx="469744" cy="259045"/>
    <xdr:sp macro="" textlink="">
      <xdr:nvSpPr>
        <xdr:cNvPr id="89" name="テキスト ボックス 88"/>
        <xdr:cNvSpPr txBox="1"/>
      </xdr:nvSpPr>
      <xdr:spPr>
        <a:xfrm>
          <a:off x="895428"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116615</xdr:rowOff>
    </xdr:from>
    <xdr:to>
      <xdr:col>24</xdr:col>
      <xdr:colOff>63500</xdr:colOff>
      <xdr:row>57</xdr:row>
      <xdr:rowOff>14352</xdr:rowOff>
    </xdr:to>
    <xdr:cxnSp macro="">
      <xdr:nvCxnSpPr>
        <xdr:cNvPr id="120" name="直線コネクタ 119"/>
        <xdr:cNvCxnSpPr/>
      </xdr:nvCxnSpPr>
      <xdr:spPr>
        <a:xfrm flipV="1">
          <a:off x="3797300" y="9717815"/>
          <a:ext cx="838200" cy="6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14352</xdr:rowOff>
    </xdr:from>
    <xdr:to>
      <xdr:col>19</xdr:col>
      <xdr:colOff>177800</xdr:colOff>
      <xdr:row>57</xdr:row>
      <xdr:rowOff>47734</xdr:rowOff>
    </xdr:to>
    <xdr:cxnSp macro="">
      <xdr:nvCxnSpPr>
        <xdr:cNvPr id="123" name="直線コネクタ 122"/>
        <xdr:cNvCxnSpPr/>
      </xdr:nvCxnSpPr>
      <xdr:spPr>
        <a:xfrm flipV="1">
          <a:off x="2908300" y="9787002"/>
          <a:ext cx="889000" cy="3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47734</xdr:rowOff>
    </xdr:from>
    <xdr:to>
      <xdr:col>15</xdr:col>
      <xdr:colOff>50800</xdr:colOff>
      <xdr:row>57</xdr:row>
      <xdr:rowOff>162792</xdr:rowOff>
    </xdr:to>
    <xdr:cxnSp macro="">
      <xdr:nvCxnSpPr>
        <xdr:cNvPr id="126" name="直線コネクタ 125"/>
        <xdr:cNvCxnSpPr/>
      </xdr:nvCxnSpPr>
      <xdr:spPr>
        <a:xfrm flipV="1">
          <a:off x="2019300" y="9820384"/>
          <a:ext cx="889000" cy="11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153533</xdr:rowOff>
    </xdr:from>
    <xdr:to>
      <xdr:col>10</xdr:col>
      <xdr:colOff>114300</xdr:colOff>
      <xdr:row>57</xdr:row>
      <xdr:rowOff>162792</xdr:rowOff>
    </xdr:to>
    <xdr:cxnSp macro="">
      <xdr:nvCxnSpPr>
        <xdr:cNvPr id="129" name="直線コネクタ 128"/>
        <xdr:cNvCxnSpPr/>
      </xdr:nvCxnSpPr>
      <xdr:spPr>
        <a:xfrm>
          <a:off x="1130300" y="9583283"/>
          <a:ext cx="889000" cy="3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65815</xdr:rowOff>
    </xdr:from>
    <xdr:to>
      <xdr:col>24</xdr:col>
      <xdr:colOff>114300</xdr:colOff>
      <xdr:row>56</xdr:row>
      <xdr:rowOff>167415</xdr:rowOff>
    </xdr:to>
    <xdr:sp macro="" textlink="">
      <xdr:nvSpPr>
        <xdr:cNvPr id="139" name="楕円 138"/>
        <xdr:cNvSpPr/>
      </xdr:nvSpPr>
      <xdr:spPr>
        <a:xfrm>
          <a:off x="4584700" y="96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44242</xdr:rowOff>
    </xdr:from>
    <xdr:ext cx="599010" cy="259045"/>
    <xdr:sp macro="" textlink="">
      <xdr:nvSpPr>
        <xdr:cNvPr id="140" name="総務費該当値テキスト"/>
        <xdr:cNvSpPr txBox="1"/>
      </xdr:nvSpPr>
      <xdr:spPr>
        <a:xfrm>
          <a:off x="4686300" y="964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135002</xdr:rowOff>
    </xdr:from>
    <xdr:to>
      <xdr:col>20</xdr:col>
      <xdr:colOff>38100</xdr:colOff>
      <xdr:row>57</xdr:row>
      <xdr:rowOff>65152</xdr:rowOff>
    </xdr:to>
    <xdr:sp macro="" textlink="">
      <xdr:nvSpPr>
        <xdr:cNvPr id="141" name="楕円 140"/>
        <xdr:cNvSpPr/>
      </xdr:nvSpPr>
      <xdr:spPr>
        <a:xfrm>
          <a:off x="3746500" y="97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56279</xdr:rowOff>
    </xdr:from>
    <xdr:ext cx="599010" cy="259045"/>
    <xdr:sp macro="" textlink="">
      <xdr:nvSpPr>
        <xdr:cNvPr id="142" name="テキスト ボックス 141"/>
        <xdr:cNvSpPr txBox="1"/>
      </xdr:nvSpPr>
      <xdr:spPr>
        <a:xfrm>
          <a:off x="3497795" y="982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168384</xdr:rowOff>
    </xdr:from>
    <xdr:to>
      <xdr:col>15</xdr:col>
      <xdr:colOff>101600</xdr:colOff>
      <xdr:row>57</xdr:row>
      <xdr:rowOff>98534</xdr:rowOff>
    </xdr:to>
    <xdr:sp macro="" textlink="">
      <xdr:nvSpPr>
        <xdr:cNvPr id="143" name="楕円 142"/>
        <xdr:cNvSpPr/>
      </xdr:nvSpPr>
      <xdr:spPr>
        <a:xfrm>
          <a:off x="2857500" y="97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89661</xdr:rowOff>
    </xdr:from>
    <xdr:ext cx="599010" cy="259045"/>
    <xdr:sp macro="" textlink="">
      <xdr:nvSpPr>
        <xdr:cNvPr id="144" name="テキスト ボックス 143"/>
        <xdr:cNvSpPr txBox="1"/>
      </xdr:nvSpPr>
      <xdr:spPr>
        <a:xfrm>
          <a:off x="2608795" y="986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111992</xdr:rowOff>
    </xdr:from>
    <xdr:to>
      <xdr:col>10</xdr:col>
      <xdr:colOff>165100</xdr:colOff>
      <xdr:row>58</xdr:row>
      <xdr:rowOff>42142</xdr:rowOff>
    </xdr:to>
    <xdr:sp macro="" textlink="">
      <xdr:nvSpPr>
        <xdr:cNvPr id="145" name="楕円 144"/>
        <xdr:cNvSpPr/>
      </xdr:nvSpPr>
      <xdr:spPr>
        <a:xfrm>
          <a:off x="1968500" y="98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33269</xdr:rowOff>
    </xdr:from>
    <xdr:ext cx="534377" cy="259045"/>
    <xdr:sp macro="" textlink="">
      <xdr:nvSpPr>
        <xdr:cNvPr id="146" name="テキスト ボックス 145"/>
        <xdr:cNvSpPr txBox="1"/>
      </xdr:nvSpPr>
      <xdr:spPr>
        <a:xfrm>
          <a:off x="1752111" y="99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102733</xdr:rowOff>
    </xdr:from>
    <xdr:to>
      <xdr:col>6</xdr:col>
      <xdr:colOff>38100</xdr:colOff>
      <xdr:row>56</xdr:row>
      <xdr:rowOff>32883</xdr:rowOff>
    </xdr:to>
    <xdr:sp macro="" textlink="">
      <xdr:nvSpPr>
        <xdr:cNvPr id="147" name="楕円 146"/>
        <xdr:cNvSpPr/>
      </xdr:nvSpPr>
      <xdr:spPr>
        <a:xfrm>
          <a:off x="1079500" y="953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24010</xdr:rowOff>
    </xdr:from>
    <xdr:ext cx="599010" cy="259045"/>
    <xdr:sp macro="" textlink="">
      <xdr:nvSpPr>
        <xdr:cNvPr id="148" name="テキスト ボックス 147"/>
        <xdr:cNvSpPr txBox="1"/>
      </xdr:nvSpPr>
      <xdr:spPr>
        <a:xfrm>
          <a:off x="830795" y="962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171174</xdr:rowOff>
    </xdr:from>
    <xdr:to>
      <xdr:col>24</xdr:col>
      <xdr:colOff>63500</xdr:colOff>
      <xdr:row>76</xdr:row>
      <xdr:rowOff>142681</xdr:rowOff>
    </xdr:to>
    <xdr:cxnSp macro="">
      <xdr:nvCxnSpPr>
        <xdr:cNvPr id="176" name="直線コネクタ 175"/>
        <xdr:cNvCxnSpPr/>
      </xdr:nvCxnSpPr>
      <xdr:spPr>
        <a:xfrm flipV="1">
          <a:off x="3797300" y="13029924"/>
          <a:ext cx="838200" cy="14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142681</xdr:rowOff>
    </xdr:from>
    <xdr:to>
      <xdr:col>19</xdr:col>
      <xdr:colOff>177800</xdr:colOff>
      <xdr:row>77</xdr:row>
      <xdr:rowOff>53480</xdr:rowOff>
    </xdr:to>
    <xdr:cxnSp macro="">
      <xdr:nvCxnSpPr>
        <xdr:cNvPr id="179" name="直線コネクタ 178"/>
        <xdr:cNvCxnSpPr/>
      </xdr:nvCxnSpPr>
      <xdr:spPr>
        <a:xfrm flipV="1">
          <a:off x="2908300" y="13172881"/>
          <a:ext cx="889000" cy="8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120315</xdr:rowOff>
    </xdr:from>
    <xdr:to>
      <xdr:col>15</xdr:col>
      <xdr:colOff>50800</xdr:colOff>
      <xdr:row>77</xdr:row>
      <xdr:rowOff>53480</xdr:rowOff>
    </xdr:to>
    <xdr:cxnSp macro="">
      <xdr:nvCxnSpPr>
        <xdr:cNvPr id="182" name="直線コネクタ 181"/>
        <xdr:cNvCxnSpPr/>
      </xdr:nvCxnSpPr>
      <xdr:spPr>
        <a:xfrm>
          <a:off x="2019300" y="13150515"/>
          <a:ext cx="889000" cy="10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120315</xdr:rowOff>
    </xdr:from>
    <xdr:to>
      <xdr:col>10</xdr:col>
      <xdr:colOff>114300</xdr:colOff>
      <xdr:row>78</xdr:row>
      <xdr:rowOff>62323</xdr:rowOff>
    </xdr:to>
    <xdr:cxnSp macro="">
      <xdr:nvCxnSpPr>
        <xdr:cNvPr id="185" name="直線コネクタ 184"/>
        <xdr:cNvCxnSpPr/>
      </xdr:nvCxnSpPr>
      <xdr:spPr>
        <a:xfrm flipV="1">
          <a:off x="1130300" y="13150515"/>
          <a:ext cx="889000" cy="2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120373</xdr:rowOff>
    </xdr:from>
    <xdr:to>
      <xdr:col>24</xdr:col>
      <xdr:colOff>114300</xdr:colOff>
      <xdr:row>76</xdr:row>
      <xdr:rowOff>50524</xdr:rowOff>
    </xdr:to>
    <xdr:sp macro="" textlink="">
      <xdr:nvSpPr>
        <xdr:cNvPr id="195" name="楕円 194"/>
        <xdr:cNvSpPr/>
      </xdr:nvSpPr>
      <xdr:spPr>
        <a:xfrm>
          <a:off x="4584700" y="129791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143250</xdr:rowOff>
    </xdr:from>
    <xdr:ext cx="599010" cy="259045"/>
    <xdr:sp macro="" textlink="">
      <xdr:nvSpPr>
        <xdr:cNvPr id="196" name="民生費該当値テキスト"/>
        <xdr:cNvSpPr txBox="1"/>
      </xdr:nvSpPr>
      <xdr:spPr>
        <a:xfrm>
          <a:off x="4686300" y="1283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91881</xdr:rowOff>
    </xdr:from>
    <xdr:to>
      <xdr:col>20</xdr:col>
      <xdr:colOff>38100</xdr:colOff>
      <xdr:row>77</xdr:row>
      <xdr:rowOff>22031</xdr:rowOff>
    </xdr:to>
    <xdr:sp macro="" textlink="">
      <xdr:nvSpPr>
        <xdr:cNvPr id="197" name="楕円 196"/>
        <xdr:cNvSpPr/>
      </xdr:nvSpPr>
      <xdr:spPr>
        <a:xfrm>
          <a:off x="3746500" y="131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38558</xdr:rowOff>
    </xdr:from>
    <xdr:ext cx="599010" cy="259045"/>
    <xdr:sp macro="" textlink="">
      <xdr:nvSpPr>
        <xdr:cNvPr id="198" name="テキスト ボックス 197"/>
        <xdr:cNvSpPr txBox="1"/>
      </xdr:nvSpPr>
      <xdr:spPr>
        <a:xfrm>
          <a:off x="3497795" y="1289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2680</xdr:rowOff>
    </xdr:from>
    <xdr:to>
      <xdr:col>15</xdr:col>
      <xdr:colOff>101600</xdr:colOff>
      <xdr:row>77</xdr:row>
      <xdr:rowOff>104280</xdr:rowOff>
    </xdr:to>
    <xdr:sp macro="" textlink="">
      <xdr:nvSpPr>
        <xdr:cNvPr id="199" name="楕円 198"/>
        <xdr:cNvSpPr/>
      </xdr:nvSpPr>
      <xdr:spPr>
        <a:xfrm>
          <a:off x="28575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120807</xdr:rowOff>
    </xdr:from>
    <xdr:ext cx="599010" cy="259045"/>
    <xdr:sp macro="" textlink="">
      <xdr:nvSpPr>
        <xdr:cNvPr id="200" name="テキスト ボックス 199"/>
        <xdr:cNvSpPr txBox="1"/>
      </xdr:nvSpPr>
      <xdr:spPr>
        <a:xfrm>
          <a:off x="2608795" y="1297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69515</xdr:rowOff>
    </xdr:from>
    <xdr:to>
      <xdr:col>10</xdr:col>
      <xdr:colOff>165100</xdr:colOff>
      <xdr:row>76</xdr:row>
      <xdr:rowOff>171115</xdr:rowOff>
    </xdr:to>
    <xdr:sp macro="" textlink="">
      <xdr:nvSpPr>
        <xdr:cNvPr id="201" name="楕円 200"/>
        <xdr:cNvSpPr/>
      </xdr:nvSpPr>
      <xdr:spPr>
        <a:xfrm>
          <a:off x="1968500" y="1309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16191</xdr:rowOff>
    </xdr:from>
    <xdr:ext cx="599010" cy="259045"/>
    <xdr:sp macro="" textlink="">
      <xdr:nvSpPr>
        <xdr:cNvPr id="202" name="テキスト ボックス 201"/>
        <xdr:cNvSpPr txBox="1"/>
      </xdr:nvSpPr>
      <xdr:spPr>
        <a:xfrm>
          <a:off x="1719795" y="1287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11523</xdr:rowOff>
    </xdr:from>
    <xdr:to>
      <xdr:col>6</xdr:col>
      <xdr:colOff>38100</xdr:colOff>
      <xdr:row>78</xdr:row>
      <xdr:rowOff>113123</xdr:rowOff>
    </xdr:to>
    <xdr:sp macro="" textlink="">
      <xdr:nvSpPr>
        <xdr:cNvPr id="203" name="楕円 202"/>
        <xdr:cNvSpPr/>
      </xdr:nvSpPr>
      <xdr:spPr>
        <a:xfrm>
          <a:off x="1079500" y="1338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129650</xdr:rowOff>
    </xdr:from>
    <xdr:ext cx="599010" cy="259045"/>
    <xdr:sp macro="" textlink="">
      <xdr:nvSpPr>
        <xdr:cNvPr id="204" name="テキスト ボックス 203"/>
        <xdr:cNvSpPr txBox="1"/>
      </xdr:nvSpPr>
      <xdr:spPr>
        <a:xfrm>
          <a:off x="830795" y="1315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14568</xdr:rowOff>
    </xdr:from>
    <xdr:to>
      <xdr:col>24</xdr:col>
      <xdr:colOff>63500</xdr:colOff>
      <xdr:row>96</xdr:row>
      <xdr:rowOff>99935</xdr:rowOff>
    </xdr:to>
    <xdr:cxnSp macro="">
      <xdr:nvCxnSpPr>
        <xdr:cNvPr id="236" name="直線コネクタ 235"/>
        <xdr:cNvCxnSpPr/>
      </xdr:nvCxnSpPr>
      <xdr:spPr>
        <a:xfrm flipV="1">
          <a:off x="3797300" y="16302318"/>
          <a:ext cx="838200" cy="25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99935</xdr:rowOff>
    </xdr:from>
    <xdr:to>
      <xdr:col>19</xdr:col>
      <xdr:colOff>177800</xdr:colOff>
      <xdr:row>97</xdr:row>
      <xdr:rowOff>77716</xdr:rowOff>
    </xdr:to>
    <xdr:cxnSp macro="">
      <xdr:nvCxnSpPr>
        <xdr:cNvPr id="239" name="直線コネクタ 238"/>
        <xdr:cNvCxnSpPr/>
      </xdr:nvCxnSpPr>
      <xdr:spPr>
        <a:xfrm flipV="1">
          <a:off x="2908300" y="16559135"/>
          <a:ext cx="889000" cy="14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111320</xdr:rowOff>
    </xdr:from>
    <xdr:to>
      <xdr:col>15</xdr:col>
      <xdr:colOff>50800</xdr:colOff>
      <xdr:row>97</xdr:row>
      <xdr:rowOff>77716</xdr:rowOff>
    </xdr:to>
    <xdr:cxnSp macro="">
      <xdr:nvCxnSpPr>
        <xdr:cNvPr id="242" name="直線コネクタ 241"/>
        <xdr:cNvCxnSpPr/>
      </xdr:nvCxnSpPr>
      <xdr:spPr>
        <a:xfrm>
          <a:off x="2019300" y="16570520"/>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111320</xdr:rowOff>
    </xdr:from>
    <xdr:to>
      <xdr:col>10</xdr:col>
      <xdr:colOff>114300</xdr:colOff>
      <xdr:row>98</xdr:row>
      <xdr:rowOff>32835</xdr:rowOff>
    </xdr:to>
    <xdr:cxnSp macro="">
      <xdr:nvCxnSpPr>
        <xdr:cNvPr id="245" name="直線コネクタ 244"/>
        <xdr:cNvCxnSpPr/>
      </xdr:nvCxnSpPr>
      <xdr:spPr>
        <a:xfrm flipV="1">
          <a:off x="1130300" y="16570520"/>
          <a:ext cx="889000" cy="26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135218</xdr:rowOff>
    </xdr:from>
    <xdr:to>
      <xdr:col>24</xdr:col>
      <xdr:colOff>114300</xdr:colOff>
      <xdr:row>95</xdr:row>
      <xdr:rowOff>65368</xdr:rowOff>
    </xdr:to>
    <xdr:sp macro="" textlink="">
      <xdr:nvSpPr>
        <xdr:cNvPr id="255" name="楕円 254"/>
        <xdr:cNvSpPr/>
      </xdr:nvSpPr>
      <xdr:spPr>
        <a:xfrm>
          <a:off x="4584700" y="162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158095</xdr:rowOff>
    </xdr:from>
    <xdr:ext cx="599010" cy="259045"/>
    <xdr:sp macro="" textlink="">
      <xdr:nvSpPr>
        <xdr:cNvPr id="256" name="衛生費該当値テキスト"/>
        <xdr:cNvSpPr txBox="1"/>
      </xdr:nvSpPr>
      <xdr:spPr>
        <a:xfrm>
          <a:off x="4686300" y="1610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49135</xdr:rowOff>
    </xdr:from>
    <xdr:to>
      <xdr:col>20</xdr:col>
      <xdr:colOff>38100</xdr:colOff>
      <xdr:row>96</xdr:row>
      <xdr:rowOff>150735</xdr:rowOff>
    </xdr:to>
    <xdr:sp macro="" textlink="">
      <xdr:nvSpPr>
        <xdr:cNvPr id="257" name="楕円 256"/>
        <xdr:cNvSpPr/>
      </xdr:nvSpPr>
      <xdr:spPr>
        <a:xfrm>
          <a:off x="3746500" y="165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167262</xdr:rowOff>
    </xdr:from>
    <xdr:ext cx="534377" cy="259045"/>
    <xdr:sp macro="" textlink="">
      <xdr:nvSpPr>
        <xdr:cNvPr id="258" name="テキスト ボックス 257"/>
        <xdr:cNvSpPr txBox="1"/>
      </xdr:nvSpPr>
      <xdr:spPr>
        <a:xfrm>
          <a:off x="3530111" y="162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26916</xdr:rowOff>
    </xdr:from>
    <xdr:to>
      <xdr:col>15</xdr:col>
      <xdr:colOff>101600</xdr:colOff>
      <xdr:row>97</xdr:row>
      <xdr:rowOff>128516</xdr:rowOff>
    </xdr:to>
    <xdr:sp macro="" textlink="">
      <xdr:nvSpPr>
        <xdr:cNvPr id="259" name="楕円 258"/>
        <xdr:cNvSpPr/>
      </xdr:nvSpPr>
      <xdr:spPr>
        <a:xfrm>
          <a:off x="2857500" y="166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145043</xdr:rowOff>
    </xdr:from>
    <xdr:ext cx="534377" cy="259045"/>
    <xdr:sp macro="" textlink="">
      <xdr:nvSpPr>
        <xdr:cNvPr id="260" name="テキスト ボックス 259"/>
        <xdr:cNvSpPr txBox="1"/>
      </xdr:nvSpPr>
      <xdr:spPr>
        <a:xfrm>
          <a:off x="2641111" y="164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60520</xdr:rowOff>
    </xdr:from>
    <xdr:to>
      <xdr:col>10</xdr:col>
      <xdr:colOff>165100</xdr:colOff>
      <xdr:row>96</xdr:row>
      <xdr:rowOff>162120</xdr:rowOff>
    </xdr:to>
    <xdr:sp macro="" textlink="">
      <xdr:nvSpPr>
        <xdr:cNvPr id="261" name="楕円 260"/>
        <xdr:cNvSpPr/>
      </xdr:nvSpPr>
      <xdr:spPr>
        <a:xfrm>
          <a:off x="1968500" y="1651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7197</xdr:rowOff>
    </xdr:from>
    <xdr:ext cx="534377" cy="259045"/>
    <xdr:sp macro="" textlink="">
      <xdr:nvSpPr>
        <xdr:cNvPr id="262" name="テキスト ボックス 261"/>
        <xdr:cNvSpPr txBox="1"/>
      </xdr:nvSpPr>
      <xdr:spPr>
        <a:xfrm>
          <a:off x="1752111" y="1629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153485</xdr:rowOff>
    </xdr:from>
    <xdr:to>
      <xdr:col>6</xdr:col>
      <xdr:colOff>38100</xdr:colOff>
      <xdr:row>98</xdr:row>
      <xdr:rowOff>83635</xdr:rowOff>
    </xdr:to>
    <xdr:sp macro="" textlink="">
      <xdr:nvSpPr>
        <xdr:cNvPr id="263" name="楕円 262"/>
        <xdr:cNvSpPr/>
      </xdr:nvSpPr>
      <xdr:spPr>
        <a:xfrm>
          <a:off x="1079500" y="1678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100162</xdr:rowOff>
    </xdr:from>
    <xdr:ext cx="534377" cy="259045"/>
    <xdr:sp macro="" textlink="">
      <xdr:nvSpPr>
        <xdr:cNvPr id="264" name="テキスト ボックス 263"/>
        <xdr:cNvSpPr txBox="1"/>
      </xdr:nvSpPr>
      <xdr:spPr>
        <a:xfrm>
          <a:off x="863111" y="1655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20087</xdr:rowOff>
    </xdr:from>
    <xdr:to>
      <xdr:col>55</xdr:col>
      <xdr:colOff>0</xdr:colOff>
      <xdr:row>58</xdr:row>
      <xdr:rowOff>20723</xdr:rowOff>
    </xdr:to>
    <xdr:cxnSp macro="">
      <xdr:nvCxnSpPr>
        <xdr:cNvPr id="348" name="直線コネクタ 347"/>
        <xdr:cNvCxnSpPr/>
      </xdr:nvCxnSpPr>
      <xdr:spPr>
        <a:xfrm>
          <a:off x="9639300" y="9964187"/>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16142</xdr:rowOff>
    </xdr:from>
    <xdr:to>
      <xdr:col>50</xdr:col>
      <xdr:colOff>114300</xdr:colOff>
      <xdr:row>58</xdr:row>
      <xdr:rowOff>20087</xdr:rowOff>
    </xdr:to>
    <xdr:cxnSp macro="">
      <xdr:nvCxnSpPr>
        <xdr:cNvPr id="351" name="直線コネクタ 350"/>
        <xdr:cNvCxnSpPr/>
      </xdr:nvCxnSpPr>
      <xdr:spPr>
        <a:xfrm>
          <a:off x="8750300" y="9960242"/>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9682</xdr:rowOff>
    </xdr:from>
    <xdr:to>
      <xdr:col>45</xdr:col>
      <xdr:colOff>177800</xdr:colOff>
      <xdr:row>58</xdr:row>
      <xdr:rowOff>16142</xdr:rowOff>
    </xdr:to>
    <xdr:cxnSp macro="">
      <xdr:nvCxnSpPr>
        <xdr:cNvPr id="354" name="直線コネクタ 353"/>
        <xdr:cNvCxnSpPr/>
      </xdr:nvCxnSpPr>
      <xdr:spPr>
        <a:xfrm>
          <a:off x="7861300" y="9953782"/>
          <a:ext cx="889000" cy="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9682</xdr:rowOff>
    </xdr:from>
    <xdr:to>
      <xdr:col>41</xdr:col>
      <xdr:colOff>50800</xdr:colOff>
      <xdr:row>58</xdr:row>
      <xdr:rowOff>19790</xdr:rowOff>
    </xdr:to>
    <xdr:cxnSp macro="">
      <xdr:nvCxnSpPr>
        <xdr:cNvPr id="357" name="直線コネクタ 356"/>
        <xdr:cNvCxnSpPr/>
      </xdr:nvCxnSpPr>
      <xdr:spPr>
        <a:xfrm flipV="1">
          <a:off x="6972300" y="9953782"/>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141373</xdr:rowOff>
    </xdr:from>
    <xdr:to>
      <xdr:col>55</xdr:col>
      <xdr:colOff>50800</xdr:colOff>
      <xdr:row>58</xdr:row>
      <xdr:rowOff>71523</xdr:rowOff>
    </xdr:to>
    <xdr:sp macro="" textlink="">
      <xdr:nvSpPr>
        <xdr:cNvPr id="367" name="楕円 366"/>
        <xdr:cNvSpPr/>
      </xdr:nvSpPr>
      <xdr:spPr>
        <a:xfrm>
          <a:off x="10426700" y="99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56300</xdr:rowOff>
    </xdr:from>
    <xdr:ext cx="534377" cy="259045"/>
    <xdr:sp macro="" textlink="">
      <xdr:nvSpPr>
        <xdr:cNvPr id="368" name="農林水産業費該当値テキスト"/>
        <xdr:cNvSpPr txBox="1"/>
      </xdr:nvSpPr>
      <xdr:spPr>
        <a:xfrm>
          <a:off x="10528300" y="982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140737</xdr:rowOff>
    </xdr:from>
    <xdr:to>
      <xdr:col>50</xdr:col>
      <xdr:colOff>165100</xdr:colOff>
      <xdr:row>58</xdr:row>
      <xdr:rowOff>70887</xdr:rowOff>
    </xdr:to>
    <xdr:sp macro="" textlink="">
      <xdr:nvSpPr>
        <xdr:cNvPr id="369" name="楕円 368"/>
        <xdr:cNvSpPr/>
      </xdr:nvSpPr>
      <xdr:spPr>
        <a:xfrm>
          <a:off x="9588500" y="99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62014</xdr:rowOff>
    </xdr:from>
    <xdr:ext cx="534377" cy="259045"/>
    <xdr:sp macro="" textlink="">
      <xdr:nvSpPr>
        <xdr:cNvPr id="370" name="テキスト ボックス 369"/>
        <xdr:cNvSpPr txBox="1"/>
      </xdr:nvSpPr>
      <xdr:spPr>
        <a:xfrm>
          <a:off x="9372111" y="100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136792</xdr:rowOff>
    </xdr:from>
    <xdr:to>
      <xdr:col>46</xdr:col>
      <xdr:colOff>38100</xdr:colOff>
      <xdr:row>58</xdr:row>
      <xdr:rowOff>66942</xdr:rowOff>
    </xdr:to>
    <xdr:sp macro="" textlink="">
      <xdr:nvSpPr>
        <xdr:cNvPr id="371" name="楕円 370"/>
        <xdr:cNvSpPr/>
      </xdr:nvSpPr>
      <xdr:spPr>
        <a:xfrm>
          <a:off x="8699500" y="99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58069</xdr:rowOff>
    </xdr:from>
    <xdr:ext cx="534377" cy="259045"/>
    <xdr:sp macro="" textlink="">
      <xdr:nvSpPr>
        <xdr:cNvPr id="372" name="テキスト ボックス 371"/>
        <xdr:cNvSpPr txBox="1"/>
      </xdr:nvSpPr>
      <xdr:spPr>
        <a:xfrm>
          <a:off x="8483111" y="100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130332</xdr:rowOff>
    </xdr:from>
    <xdr:to>
      <xdr:col>41</xdr:col>
      <xdr:colOff>101600</xdr:colOff>
      <xdr:row>58</xdr:row>
      <xdr:rowOff>60482</xdr:rowOff>
    </xdr:to>
    <xdr:sp macro="" textlink="">
      <xdr:nvSpPr>
        <xdr:cNvPr id="373" name="楕円 372"/>
        <xdr:cNvSpPr/>
      </xdr:nvSpPr>
      <xdr:spPr>
        <a:xfrm>
          <a:off x="7810500" y="990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51609</xdr:rowOff>
    </xdr:from>
    <xdr:ext cx="534377" cy="259045"/>
    <xdr:sp macro="" textlink="">
      <xdr:nvSpPr>
        <xdr:cNvPr id="374" name="テキスト ボックス 373"/>
        <xdr:cNvSpPr txBox="1"/>
      </xdr:nvSpPr>
      <xdr:spPr>
        <a:xfrm>
          <a:off x="7594111" y="99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140440</xdr:rowOff>
    </xdr:from>
    <xdr:to>
      <xdr:col>36</xdr:col>
      <xdr:colOff>165100</xdr:colOff>
      <xdr:row>58</xdr:row>
      <xdr:rowOff>70590</xdr:rowOff>
    </xdr:to>
    <xdr:sp macro="" textlink="">
      <xdr:nvSpPr>
        <xdr:cNvPr id="375" name="楕円 374"/>
        <xdr:cNvSpPr/>
      </xdr:nvSpPr>
      <xdr:spPr>
        <a:xfrm>
          <a:off x="6921500" y="99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61717</xdr:rowOff>
    </xdr:from>
    <xdr:ext cx="534377" cy="259045"/>
    <xdr:sp macro="" textlink="">
      <xdr:nvSpPr>
        <xdr:cNvPr id="376" name="テキスト ボックス 375"/>
        <xdr:cNvSpPr txBox="1"/>
      </xdr:nvSpPr>
      <xdr:spPr>
        <a:xfrm>
          <a:off x="6705111" y="100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144844</xdr:rowOff>
    </xdr:from>
    <xdr:to>
      <xdr:col>55</xdr:col>
      <xdr:colOff>0</xdr:colOff>
      <xdr:row>77</xdr:row>
      <xdr:rowOff>107714</xdr:rowOff>
    </xdr:to>
    <xdr:cxnSp macro="">
      <xdr:nvCxnSpPr>
        <xdr:cNvPr id="405" name="直線コネクタ 404"/>
        <xdr:cNvCxnSpPr/>
      </xdr:nvCxnSpPr>
      <xdr:spPr>
        <a:xfrm>
          <a:off x="9639300" y="13175044"/>
          <a:ext cx="838200" cy="13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144844</xdr:rowOff>
    </xdr:from>
    <xdr:to>
      <xdr:col>50</xdr:col>
      <xdr:colOff>114300</xdr:colOff>
      <xdr:row>77</xdr:row>
      <xdr:rowOff>33077</xdr:rowOff>
    </xdr:to>
    <xdr:cxnSp macro="">
      <xdr:nvCxnSpPr>
        <xdr:cNvPr id="408" name="直線コネクタ 407"/>
        <xdr:cNvCxnSpPr/>
      </xdr:nvCxnSpPr>
      <xdr:spPr>
        <a:xfrm flipV="1">
          <a:off x="8750300" y="13175044"/>
          <a:ext cx="889000" cy="5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84989</xdr:rowOff>
    </xdr:from>
    <xdr:to>
      <xdr:col>45</xdr:col>
      <xdr:colOff>177800</xdr:colOff>
      <xdr:row>77</xdr:row>
      <xdr:rowOff>33077</xdr:rowOff>
    </xdr:to>
    <xdr:cxnSp macro="">
      <xdr:nvCxnSpPr>
        <xdr:cNvPr id="411" name="直線コネクタ 410"/>
        <xdr:cNvCxnSpPr/>
      </xdr:nvCxnSpPr>
      <xdr:spPr>
        <a:xfrm>
          <a:off x="7861300" y="13115189"/>
          <a:ext cx="889000" cy="1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85960</xdr:rowOff>
    </xdr:from>
    <xdr:to>
      <xdr:col>41</xdr:col>
      <xdr:colOff>50800</xdr:colOff>
      <xdr:row>76</xdr:row>
      <xdr:rowOff>84989</xdr:rowOff>
    </xdr:to>
    <xdr:cxnSp macro="">
      <xdr:nvCxnSpPr>
        <xdr:cNvPr id="414" name="直線コネクタ 413"/>
        <xdr:cNvCxnSpPr/>
      </xdr:nvCxnSpPr>
      <xdr:spPr>
        <a:xfrm>
          <a:off x="6972300" y="12944710"/>
          <a:ext cx="889000" cy="17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56914</xdr:rowOff>
    </xdr:from>
    <xdr:to>
      <xdr:col>55</xdr:col>
      <xdr:colOff>50800</xdr:colOff>
      <xdr:row>77</xdr:row>
      <xdr:rowOff>158514</xdr:rowOff>
    </xdr:to>
    <xdr:sp macro="" textlink="">
      <xdr:nvSpPr>
        <xdr:cNvPr id="424" name="楕円 423"/>
        <xdr:cNvSpPr/>
      </xdr:nvSpPr>
      <xdr:spPr>
        <a:xfrm>
          <a:off x="10426700" y="1325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35341</xdr:rowOff>
    </xdr:from>
    <xdr:ext cx="534377" cy="259045"/>
    <xdr:sp macro="" textlink="">
      <xdr:nvSpPr>
        <xdr:cNvPr id="425" name="商工費該当値テキスト"/>
        <xdr:cNvSpPr txBox="1"/>
      </xdr:nvSpPr>
      <xdr:spPr>
        <a:xfrm>
          <a:off x="10528300" y="1323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94044</xdr:rowOff>
    </xdr:from>
    <xdr:to>
      <xdr:col>50</xdr:col>
      <xdr:colOff>165100</xdr:colOff>
      <xdr:row>77</xdr:row>
      <xdr:rowOff>24194</xdr:rowOff>
    </xdr:to>
    <xdr:sp macro="" textlink="">
      <xdr:nvSpPr>
        <xdr:cNvPr id="426" name="楕円 425"/>
        <xdr:cNvSpPr/>
      </xdr:nvSpPr>
      <xdr:spPr>
        <a:xfrm>
          <a:off x="9588500" y="131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15321</xdr:rowOff>
    </xdr:from>
    <xdr:ext cx="534377" cy="259045"/>
    <xdr:sp macro="" textlink="">
      <xdr:nvSpPr>
        <xdr:cNvPr id="427" name="テキスト ボックス 426"/>
        <xdr:cNvSpPr txBox="1"/>
      </xdr:nvSpPr>
      <xdr:spPr>
        <a:xfrm>
          <a:off x="9372111" y="132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153727</xdr:rowOff>
    </xdr:from>
    <xdr:to>
      <xdr:col>46</xdr:col>
      <xdr:colOff>38100</xdr:colOff>
      <xdr:row>77</xdr:row>
      <xdr:rowOff>83877</xdr:rowOff>
    </xdr:to>
    <xdr:sp macro="" textlink="">
      <xdr:nvSpPr>
        <xdr:cNvPr id="428" name="楕円 427"/>
        <xdr:cNvSpPr/>
      </xdr:nvSpPr>
      <xdr:spPr>
        <a:xfrm>
          <a:off x="8699500" y="131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75004</xdr:rowOff>
    </xdr:from>
    <xdr:ext cx="534377" cy="259045"/>
    <xdr:sp macro="" textlink="">
      <xdr:nvSpPr>
        <xdr:cNvPr id="429" name="テキスト ボックス 428"/>
        <xdr:cNvSpPr txBox="1"/>
      </xdr:nvSpPr>
      <xdr:spPr>
        <a:xfrm>
          <a:off x="8483111" y="13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34189</xdr:rowOff>
    </xdr:from>
    <xdr:to>
      <xdr:col>41</xdr:col>
      <xdr:colOff>101600</xdr:colOff>
      <xdr:row>76</xdr:row>
      <xdr:rowOff>135789</xdr:rowOff>
    </xdr:to>
    <xdr:sp macro="" textlink="">
      <xdr:nvSpPr>
        <xdr:cNvPr id="430" name="楕円 429"/>
        <xdr:cNvSpPr/>
      </xdr:nvSpPr>
      <xdr:spPr>
        <a:xfrm>
          <a:off x="7810500" y="130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126916</xdr:rowOff>
    </xdr:from>
    <xdr:ext cx="534377" cy="259045"/>
    <xdr:sp macro="" textlink="">
      <xdr:nvSpPr>
        <xdr:cNvPr id="431" name="テキスト ボックス 430"/>
        <xdr:cNvSpPr txBox="1"/>
      </xdr:nvSpPr>
      <xdr:spPr>
        <a:xfrm>
          <a:off x="7594111" y="131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35160</xdr:rowOff>
    </xdr:from>
    <xdr:to>
      <xdr:col>36</xdr:col>
      <xdr:colOff>165100</xdr:colOff>
      <xdr:row>75</xdr:row>
      <xdr:rowOff>136760</xdr:rowOff>
    </xdr:to>
    <xdr:sp macro="" textlink="">
      <xdr:nvSpPr>
        <xdr:cNvPr id="432" name="楕円 431"/>
        <xdr:cNvSpPr/>
      </xdr:nvSpPr>
      <xdr:spPr>
        <a:xfrm>
          <a:off x="6921500" y="128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153287</xdr:rowOff>
    </xdr:from>
    <xdr:ext cx="534377" cy="259045"/>
    <xdr:sp macro="" textlink="">
      <xdr:nvSpPr>
        <xdr:cNvPr id="433" name="テキスト ボックス 432"/>
        <xdr:cNvSpPr txBox="1"/>
      </xdr:nvSpPr>
      <xdr:spPr>
        <a:xfrm>
          <a:off x="6705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52009</xdr:rowOff>
    </xdr:from>
    <xdr:to>
      <xdr:col>55</xdr:col>
      <xdr:colOff>0</xdr:colOff>
      <xdr:row>95</xdr:row>
      <xdr:rowOff>78471</xdr:rowOff>
    </xdr:to>
    <xdr:cxnSp macro="">
      <xdr:nvCxnSpPr>
        <xdr:cNvPr id="460" name="直線コネクタ 459"/>
        <xdr:cNvCxnSpPr/>
      </xdr:nvCxnSpPr>
      <xdr:spPr>
        <a:xfrm flipV="1">
          <a:off x="9639300" y="16339759"/>
          <a:ext cx="838200" cy="2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78471</xdr:rowOff>
    </xdr:from>
    <xdr:to>
      <xdr:col>50</xdr:col>
      <xdr:colOff>114300</xdr:colOff>
      <xdr:row>95</xdr:row>
      <xdr:rowOff>164489</xdr:rowOff>
    </xdr:to>
    <xdr:cxnSp macro="">
      <xdr:nvCxnSpPr>
        <xdr:cNvPr id="463" name="直線コネクタ 462"/>
        <xdr:cNvCxnSpPr/>
      </xdr:nvCxnSpPr>
      <xdr:spPr>
        <a:xfrm flipV="1">
          <a:off x="8750300" y="16366221"/>
          <a:ext cx="889000" cy="8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136554</xdr:rowOff>
    </xdr:from>
    <xdr:to>
      <xdr:col>45</xdr:col>
      <xdr:colOff>177800</xdr:colOff>
      <xdr:row>95</xdr:row>
      <xdr:rowOff>164489</xdr:rowOff>
    </xdr:to>
    <xdr:cxnSp macro="">
      <xdr:nvCxnSpPr>
        <xdr:cNvPr id="466" name="直線コネクタ 465"/>
        <xdr:cNvCxnSpPr/>
      </xdr:nvCxnSpPr>
      <xdr:spPr>
        <a:xfrm>
          <a:off x="7861300" y="16424304"/>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16571</xdr:rowOff>
    </xdr:from>
    <xdr:to>
      <xdr:col>41</xdr:col>
      <xdr:colOff>50800</xdr:colOff>
      <xdr:row>95</xdr:row>
      <xdr:rowOff>136554</xdr:rowOff>
    </xdr:to>
    <xdr:cxnSp macro="">
      <xdr:nvCxnSpPr>
        <xdr:cNvPr id="469" name="直線コネクタ 468"/>
        <xdr:cNvCxnSpPr/>
      </xdr:nvCxnSpPr>
      <xdr:spPr>
        <a:xfrm>
          <a:off x="6972300" y="16304321"/>
          <a:ext cx="889000" cy="1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1209</xdr:rowOff>
    </xdr:from>
    <xdr:to>
      <xdr:col>55</xdr:col>
      <xdr:colOff>50800</xdr:colOff>
      <xdr:row>95</xdr:row>
      <xdr:rowOff>102809</xdr:rowOff>
    </xdr:to>
    <xdr:sp macro="" textlink="">
      <xdr:nvSpPr>
        <xdr:cNvPr id="479" name="楕円 478"/>
        <xdr:cNvSpPr/>
      </xdr:nvSpPr>
      <xdr:spPr>
        <a:xfrm>
          <a:off x="10426700" y="1628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24086</xdr:rowOff>
    </xdr:from>
    <xdr:ext cx="599010" cy="259045"/>
    <xdr:sp macro="" textlink="">
      <xdr:nvSpPr>
        <xdr:cNvPr id="480" name="土木費該当値テキスト"/>
        <xdr:cNvSpPr txBox="1"/>
      </xdr:nvSpPr>
      <xdr:spPr>
        <a:xfrm>
          <a:off x="10528300" y="1614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27671</xdr:rowOff>
    </xdr:from>
    <xdr:to>
      <xdr:col>50</xdr:col>
      <xdr:colOff>165100</xdr:colOff>
      <xdr:row>95</xdr:row>
      <xdr:rowOff>129271</xdr:rowOff>
    </xdr:to>
    <xdr:sp macro="" textlink="">
      <xdr:nvSpPr>
        <xdr:cNvPr id="481" name="楕円 480"/>
        <xdr:cNvSpPr/>
      </xdr:nvSpPr>
      <xdr:spPr>
        <a:xfrm>
          <a:off x="9588500" y="163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145798</xdr:rowOff>
    </xdr:from>
    <xdr:ext cx="599010" cy="259045"/>
    <xdr:sp macro="" textlink="">
      <xdr:nvSpPr>
        <xdr:cNvPr id="482" name="テキスト ボックス 481"/>
        <xdr:cNvSpPr txBox="1"/>
      </xdr:nvSpPr>
      <xdr:spPr>
        <a:xfrm>
          <a:off x="9339795" y="1609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113689</xdr:rowOff>
    </xdr:from>
    <xdr:to>
      <xdr:col>46</xdr:col>
      <xdr:colOff>38100</xdr:colOff>
      <xdr:row>96</xdr:row>
      <xdr:rowOff>43839</xdr:rowOff>
    </xdr:to>
    <xdr:sp macro="" textlink="">
      <xdr:nvSpPr>
        <xdr:cNvPr id="483" name="楕円 482"/>
        <xdr:cNvSpPr/>
      </xdr:nvSpPr>
      <xdr:spPr>
        <a:xfrm>
          <a:off x="8699500" y="164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60366</xdr:rowOff>
    </xdr:from>
    <xdr:ext cx="599010" cy="259045"/>
    <xdr:sp macro="" textlink="">
      <xdr:nvSpPr>
        <xdr:cNvPr id="484" name="テキスト ボックス 483"/>
        <xdr:cNvSpPr txBox="1"/>
      </xdr:nvSpPr>
      <xdr:spPr>
        <a:xfrm>
          <a:off x="8450795" y="161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85754</xdr:rowOff>
    </xdr:from>
    <xdr:to>
      <xdr:col>41</xdr:col>
      <xdr:colOff>101600</xdr:colOff>
      <xdr:row>96</xdr:row>
      <xdr:rowOff>15904</xdr:rowOff>
    </xdr:to>
    <xdr:sp macro="" textlink="">
      <xdr:nvSpPr>
        <xdr:cNvPr id="485" name="楕円 484"/>
        <xdr:cNvSpPr/>
      </xdr:nvSpPr>
      <xdr:spPr>
        <a:xfrm>
          <a:off x="7810500" y="163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32431</xdr:rowOff>
    </xdr:from>
    <xdr:ext cx="599010" cy="259045"/>
    <xdr:sp macro="" textlink="">
      <xdr:nvSpPr>
        <xdr:cNvPr id="486" name="テキスト ボックス 485"/>
        <xdr:cNvSpPr txBox="1"/>
      </xdr:nvSpPr>
      <xdr:spPr>
        <a:xfrm>
          <a:off x="7561795" y="1614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137221</xdr:rowOff>
    </xdr:from>
    <xdr:to>
      <xdr:col>36</xdr:col>
      <xdr:colOff>165100</xdr:colOff>
      <xdr:row>95</xdr:row>
      <xdr:rowOff>67371</xdr:rowOff>
    </xdr:to>
    <xdr:sp macro="" textlink="">
      <xdr:nvSpPr>
        <xdr:cNvPr id="487" name="楕円 486"/>
        <xdr:cNvSpPr/>
      </xdr:nvSpPr>
      <xdr:spPr>
        <a:xfrm>
          <a:off x="6921500" y="162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83898</xdr:rowOff>
    </xdr:from>
    <xdr:ext cx="599010" cy="259045"/>
    <xdr:sp macro="" textlink="">
      <xdr:nvSpPr>
        <xdr:cNvPr id="488" name="テキスト ボックス 487"/>
        <xdr:cNvSpPr txBox="1"/>
      </xdr:nvSpPr>
      <xdr:spPr>
        <a:xfrm>
          <a:off x="6672795" y="1602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39706</xdr:rowOff>
    </xdr:from>
    <xdr:to>
      <xdr:col>85</xdr:col>
      <xdr:colOff>127000</xdr:colOff>
      <xdr:row>37</xdr:row>
      <xdr:rowOff>105429</xdr:rowOff>
    </xdr:to>
    <xdr:cxnSp macro="">
      <xdr:nvCxnSpPr>
        <xdr:cNvPr id="518" name="直線コネクタ 517"/>
        <xdr:cNvCxnSpPr/>
      </xdr:nvCxnSpPr>
      <xdr:spPr>
        <a:xfrm flipV="1">
          <a:off x="15481300" y="6383356"/>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105429</xdr:rowOff>
    </xdr:from>
    <xdr:to>
      <xdr:col>81</xdr:col>
      <xdr:colOff>50800</xdr:colOff>
      <xdr:row>37</xdr:row>
      <xdr:rowOff>108801</xdr:rowOff>
    </xdr:to>
    <xdr:cxnSp macro="">
      <xdr:nvCxnSpPr>
        <xdr:cNvPr id="521" name="直線コネクタ 520"/>
        <xdr:cNvCxnSpPr/>
      </xdr:nvCxnSpPr>
      <xdr:spPr>
        <a:xfrm flipV="1">
          <a:off x="14592300" y="6449079"/>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163760</xdr:rowOff>
    </xdr:from>
    <xdr:to>
      <xdr:col>76</xdr:col>
      <xdr:colOff>114300</xdr:colOff>
      <xdr:row>37</xdr:row>
      <xdr:rowOff>108801</xdr:rowOff>
    </xdr:to>
    <xdr:cxnSp macro="">
      <xdr:nvCxnSpPr>
        <xdr:cNvPr id="524" name="直線コネクタ 523"/>
        <xdr:cNvCxnSpPr/>
      </xdr:nvCxnSpPr>
      <xdr:spPr>
        <a:xfrm>
          <a:off x="13703300" y="6164510"/>
          <a:ext cx="889000" cy="28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163760</xdr:rowOff>
    </xdr:from>
    <xdr:to>
      <xdr:col>71</xdr:col>
      <xdr:colOff>177800</xdr:colOff>
      <xdr:row>37</xdr:row>
      <xdr:rowOff>92075</xdr:rowOff>
    </xdr:to>
    <xdr:cxnSp macro="">
      <xdr:nvCxnSpPr>
        <xdr:cNvPr id="527" name="直線コネクタ 526"/>
        <xdr:cNvCxnSpPr/>
      </xdr:nvCxnSpPr>
      <xdr:spPr>
        <a:xfrm flipV="1">
          <a:off x="12814300" y="6164510"/>
          <a:ext cx="889000" cy="27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1" name="テキスト ボックス 530"/>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160356</xdr:rowOff>
    </xdr:from>
    <xdr:to>
      <xdr:col>85</xdr:col>
      <xdr:colOff>177800</xdr:colOff>
      <xdr:row>37</xdr:row>
      <xdr:rowOff>90506</xdr:rowOff>
    </xdr:to>
    <xdr:sp macro="" textlink="">
      <xdr:nvSpPr>
        <xdr:cNvPr id="537" name="楕円 536"/>
        <xdr:cNvSpPr/>
      </xdr:nvSpPr>
      <xdr:spPr>
        <a:xfrm>
          <a:off x="16268700" y="63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11783</xdr:rowOff>
    </xdr:from>
    <xdr:ext cx="534377" cy="259045"/>
    <xdr:sp macro="" textlink="">
      <xdr:nvSpPr>
        <xdr:cNvPr id="538" name="消防費該当値テキスト"/>
        <xdr:cNvSpPr txBox="1"/>
      </xdr:nvSpPr>
      <xdr:spPr>
        <a:xfrm>
          <a:off x="16370300" y="618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54629</xdr:rowOff>
    </xdr:from>
    <xdr:to>
      <xdr:col>81</xdr:col>
      <xdr:colOff>101600</xdr:colOff>
      <xdr:row>37</xdr:row>
      <xdr:rowOff>156229</xdr:rowOff>
    </xdr:to>
    <xdr:sp macro="" textlink="">
      <xdr:nvSpPr>
        <xdr:cNvPr id="539" name="楕円 538"/>
        <xdr:cNvSpPr/>
      </xdr:nvSpPr>
      <xdr:spPr>
        <a:xfrm>
          <a:off x="15430500" y="63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1306</xdr:rowOff>
    </xdr:from>
    <xdr:ext cx="534377" cy="259045"/>
    <xdr:sp macro="" textlink="">
      <xdr:nvSpPr>
        <xdr:cNvPr id="540" name="テキスト ボックス 539"/>
        <xdr:cNvSpPr txBox="1"/>
      </xdr:nvSpPr>
      <xdr:spPr>
        <a:xfrm>
          <a:off x="15214111" y="61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58001</xdr:rowOff>
    </xdr:from>
    <xdr:to>
      <xdr:col>76</xdr:col>
      <xdr:colOff>165100</xdr:colOff>
      <xdr:row>37</xdr:row>
      <xdr:rowOff>159601</xdr:rowOff>
    </xdr:to>
    <xdr:sp macro="" textlink="">
      <xdr:nvSpPr>
        <xdr:cNvPr id="541" name="楕円 540"/>
        <xdr:cNvSpPr/>
      </xdr:nvSpPr>
      <xdr:spPr>
        <a:xfrm>
          <a:off x="14541500" y="64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4678</xdr:rowOff>
    </xdr:from>
    <xdr:ext cx="534377" cy="259045"/>
    <xdr:sp macro="" textlink="">
      <xdr:nvSpPr>
        <xdr:cNvPr id="542" name="テキスト ボックス 541"/>
        <xdr:cNvSpPr txBox="1"/>
      </xdr:nvSpPr>
      <xdr:spPr>
        <a:xfrm>
          <a:off x="14325111" y="61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112960</xdr:rowOff>
    </xdr:from>
    <xdr:to>
      <xdr:col>72</xdr:col>
      <xdr:colOff>38100</xdr:colOff>
      <xdr:row>36</xdr:row>
      <xdr:rowOff>43110</xdr:rowOff>
    </xdr:to>
    <xdr:sp macro="" textlink="">
      <xdr:nvSpPr>
        <xdr:cNvPr id="543" name="楕円 542"/>
        <xdr:cNvSpPr/>
      </xdr:nvSpPr>
      <xdr:spPr>
        <a:xfrm>
          <a:off x="13652500" y="61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59637</xdr:rowOff>
    </xdr:from>
    <xdr:ext cx="534377" cy="259045"/>
    <xdr:sp macro="" textlink="">
      <xdr:nvSpPr>
        <xdr:cNvPr id="544" name="テキスト ボックス 543"/>
        <xdr:cNvSpPr txBox="1"/>
      </xdr:nvSpPr>
      <xdr:spPr>
        <a:xfrm>
          <a:off x="13436111" y="588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41275</xdr:rowOff>
    </xdr:from>
    <xdr:to>
      <xdr:col>67</xdr:col>
      <xdr:colOff>101600</xdr:colOff>
      <xdr:row>37</xdr:row>
      <xdr:rowOff>142875</xdr:rowOff>
    </xdr:to>
    <xdr:sp macro="" textlink="">
      <xdr:nvSpPr>
        <xdr:cNvPr id="545" name="楕円 544"/>
        <xdr:cNvSpPr/>
      </xdr:nvSpPr>
      <xdr:spPr>
        <a:xfrm>
          <a:off x="12763500" y="63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159402</xdr:rowOff>
    </xdr:from>
    <xdr:ext cx="534377" cy="259045"/>
    <xdr:sp macro="" textlink="">
      <xdr:nvSpPr>
        <xdr:cNvPr id="546" name="テキスト ボックス 545"/>
        <xdr:cNvSpPr txBox="1"/>
      </xdr:nvSpPr>
      <xdr:spPr>
        <a:xfrm>
          <a:off x="12547111" y="616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96765</xdr:rowOff>
    </xdr:from>
    <xdr:to>
      <xdr:col>85</xdr:col>
      <xdr:colOff>127000</xdr:colOff>
      <xdr:row>58</xdr:row>
      <xdr:rowOff>126591</xdr:rowOff>
    </xdr:to>
    <xdr:cxnSp macro="">
      <xdr:nvCxnSpPr>
        <xdr:cNvPr id="575" name="直線コネクタ 574"/>
        <xdr:cNvCxnSpPr/>
      </xdr:nvCxnSpPr>
      <xdr:spPr>
        <a:xfrm flipV="1">
          <a:off x="15481300" y="10040865"/>
          <a:ext cx="838200" cy="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118888</xdr:rowOff>
    </xdr:from>
    <xdr:to>
      <xdr:col>81</xdr:col>
      <xdr:colOff>50800</xdr:colOff>
      <xdr:row>58</xdr:row>
      <xdr:rowOff>126591</xdr:rowOff>
    </xdr:to>
    <xdr:cxnSp macro="">
      <xdr:nvCxnSpPr>
        <xdr:cNvPr id="578" name="直線コネクタ 577"/>
        <xdr:cNvCxnSpPr/>
      </xdr:nvCxnSpPr>
      <xdr:spPr>
        <a:xfrm>
          <a:off x="14592300" y="10062988"/>
          <a:ext cx="8890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118888</xdr:rowOff>
    </xdr:from>
    <xdr:to>
      <xdr:col>76</xdr:col>
      <xdr:colOff>114300</xdr:colOff>
      <xdr:row>58</xdr:row>
      <xdr:rowOff>130912</xdr:rowOff>
    </xdr:to>
    <xdr:cxnSp macro="">
      <xdr:nvCxnSpPr>
        <xdr:cNvPr id="581" name="直線コネクタ 580"/>
        <xdr:cNvCxnSpPr/>
      </xdr:nvCxnSpPr>
      <xdr:spPr>
        <a:xfrm flipV="1">
          <a:off x="13703300" y="10062988"/>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122494</xdr:rowOff>
    </xdr:from>
    <xdr:to>
      <xdr:col>71</xdr:col>
      <xdr:colOff>177800</xdr:colOff>
      <xdr:row>58</xdr:row>
      <xdr:rowOff>130912</xdr:rowOff>
    </xdr:to>
    <xdr:cxnSp macro="">
      <xdr:nvCxnSpPr>
        <xdr:cNvPr id="584" name="直線コネクタ 583"/>
        <xdr:cNvCxnSpPr/>
      </xdr:nvCxnSpPr>
      <xdr:spPr>
        <a:xfrm>
          <a:off x="12814300" y="10066594"/>
          <a:ext cx="889000" cy="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45965</xdr:rowOff>
    </xdr:from>
    <xdr:to>
      <xdr:col>85</xdr:col>
      <xdr:colOff>177800</xdr:colOff>
      <xdr:row>58</xdr:row>
      <xdr:rowOff>147565</xdr:rowOff>
    </xdr:to>
    <xdr:sp macro="" textlink="">
      <xdr:nvSpPr>
        <xdr:cNvPr id="594" name="楕円 593"/>
        <xdr:cNvSpPr/>
      </xdr:nvSpPr>
      <xdr:spPr>
        <a:xfrm>
          <a:off x="16268700" y="99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132342</xdr:rowOff>
    </xdr:from>
    <xdr:ext cx="534377" cy="259045"/>
    <xdr:sp macro="" textlink="">
      <xdr:nvSpPr>
        <xdr:cNvPr id="595" name="教育費該当値テキスト"/>
        <xdr:cNvSpPr txBox="1"/>
      </xdr:nvSpPr>
      <xdr:spPr>
        <a:xfrm>
          <a:off x="16370300" y="990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75791</xdr:rowOff>
    </xdr:from>
    <xdr:to>
      <xdr:col>81</xdr:col>
      <xdr:colOff>101600</xdr:colOff>
      <xdr:row>59</xdr:row>
      <xdr:rowOff>5941</xdr:rowOff>
    </xdr:to>
    <xdr:sp macro="" textlink="">
      <xdr:nvSpPr>
        <xdr:cNvPr id="596" name="楕円 595"/>
        <xdr:cNvSpPr/>
      </xdr:nvSpPr>
      <xdr:spPr>
        <a:xfrm>
          <a:off x="15430500" y="1001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168518</xdr:rowOff>
    </xdr:from>
    <xdr:ext cx="534377" cy="259045"/>
    <xdr:sp macro="" textlink="">
      <xdr:nvSpPr>
        <xdr:cNvPr id="597" name="テキスト ボックス 596"/>
        <xdr:cNvSpPr txBox="1"/>
      </xdr:nvSpPr>
      <xdr:spPr>
        <a:xfrm>
          <a:off x="15214111" y="101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68088</xdr:rowOff>
    </xdr:from>
    <xdr:to>
      <xdr:col>76</xdr:col>
      <xdr:colOff>165100</xdr:colOff>
      <xdr:row>58</xdr:row>
      <xdr:rowOff>169688</xdr:rowOff>
    </xdr:to>
    <xdr:sp macro="" textlink="">
      <xdr:nvSpPr>
        <xdr:cNvPr id="598" name="楕円 597"/>
        <xdr:cNvSpPr/>
      </xdr:nvSpPr>
      <xdr:spPr>
        <a:xfrm>
          <a:off x="14541500" y="100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160815</xdr:rowOff>
    </xdr:from>
    <xdr:ext cx="534377" cy="259045"/>
    <xdr:sp macro="" textlink="">
      <xdr:nvSpPr>
        <xdr:cNvPr id="599" name="テキスト ボックス 598"/>
        <xdr:cNvSpPr txBox="1"/>
      </xdr:nvSpPr>
      <xdr:spPr>
        <a:xfrm>
          <a:off x="14325111" y="101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80112</xdr:rowOff>
    </xdr:from>
    <xdr:to>
      <xdr:col>72</xdr:col>
      <xdr:colOff>38100</xdr:colOff>
      <xdr:row>59</xdr:row>
      <xdr:rowOff>10262</xdr:rowOff>
    </xdr:to>
    <xdr:sp macro="" textlink="">
      <xdr:nvSpPr>
        <xdr:cNvPr id="600" name="楕円 599"/>
        <xdr:cNvSpPr/>
      </xdr:nvSpPr>
      <xdr:spPr>
        <a:xfrm>
          <a:off x="13652500" y="100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1389</xdr:rowOff>
    </xdr:from>
    <xdr:ext cx="534377" cy="259045"/>
    <xdr:sp macro="" textlink="">
      <xdr:nvSpPr>
        <xdr:cNvPr id="601" name="テキスト ボックス 600"/>
        <xdr:cNvSpPr txBox="1"/>
      </xdr:nvSpPr>
      <xdr:spPr>
        <a:xfrm>
          <a:off x="13436111" y="101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71694</xdr:rowOff>
    </xdr:from>
    <xdr:to>
      <xdr:col>67</xdr:col>
      <xdr:colOff>101600</xdr:colOff>
      <xdr:row>59</xdr:row>
      <xdr:rowOff>1844</xdr:rowOff>
    </xdr:to>
    <xdr:sp macro="" textlink="">
      <xdr:nvSpPr>
        <xdr:cNvPr id="602" name="楕円 601"/>
        <xdr:cNvSpPr/>
      </xdr:nvSpPr>
      <xdr:spPr>
        <a:xfrm>
          <a:off x="12763500" y="100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164421</xdr:rowOff>
    </xdr:from>
    <xdr:ext cx="534377" cy="259045"/>
    <xdr:sp macro="" textlink="">
      <xdr:nvSpPr>
        <xdr:cNvPr id="603" name="テキスト ボックス 602"/>
        <xdr:cNvSpPr txBox="1"/>
      </xdr:nvSpPr>
      <xdr:spPr>
        <a:xfrm>
          <a:off x="12547111" y="1010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15250</xdr:rowOff>
    </xdr:from>
    <xdr:to>
      <xdr:col>85</xdr:col>
      <xdr:colOff>127000</xdr:colOff>
      <xdr:row>78</xdr:row>
      <xdr:rowOff>19005</xdr:rowOff>
    </xdr:to>
    <xdr:cxnSp macro="">
      <xdr:nvCxnSpPr>
        <xdr:cNvPr id="628" name="直線コネクタ 627"/>
        <xdr:cNvCxnSpPr/>
      </xdr:nvCxnSpPr>
      <xdr:spPr>
        <a:xfrm flipV="1">
          <a:off x="15481300" y="13388350"/>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19005</xdr:rowOff>
    </xdr:from>
    <xdr:to>
      <xdr:col>81</xdr:col>
      <xdr:colOff>50800</xdr:colOff>
      <xdr:row>78</xdr:row>
      <xdr:rowOff>24806</xdr:rowOff>
    </xdr:to>
    <xdr:cxnSp macro="">
      <xdr:nvCxnSpPr>
        <xdr:cNvPr id="631" name="直線コネクタ 630"/>
        <xdr:cNvCxnSpPr/>
      </xdr:nvCxnSpPr>
      <xdr:spPr>
        <a:xfrm flipV="1">
          <a:off x="14592300" y="13392105"/>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19005</xdr:rowOff>
    </xdr:from>
    <xdr:to>
      <xdr:col>76</xdr:col>
      <xdr:colOff>114300</xdr:colOff>
      <xdr:row>78</xdr:row>
      <xdr:rowOff>24806</xdr:rowOff>
    </xdr:to>
    <xdr:cxnSp macro="">
      <xdr:nvCxnSpPr>
        <xdr:cNvPr id="634" name="直線コネクタ 633"/>
        <xdr:cNvCxnSpPr/>
      </xdr:nvCxnSpPr>
      <xdr:spPr>
        <a:xfrm>
          <a:off x="13703300" y="13392105"/>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156953</xdr:rowOff>
    </xdr:from>
    <xdr:to>
      <xdr:col>71</xdr:col>
      <xdr:colOff>177800</xdr:colOff>
      <xdr:row>78</xdr:row>
      <xdr:rowOff>19005</xdr:rowOff>
    </xdr:to>
    <xdr:cxnSp macro="">
      <xdr:nvCxnSpPr>
        <xdr:cNvPr id="637" name="直線コネクタ 636"/>
        <xdr:cNvCxnSpPr/>
      </xdr:nvCxnSpPr>
      <xdr:spPr>
        <a:xfrm>
          <a:off x="12814300" y="13358603"/>
          <a:ext cx="889000" cy="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135900</xdr:rowOff>
    </xdr:from>
    <xdr:to>
      <xdr:col>85</xdr:col>
      <xdr:colOff>177800</xdr:colOff>
      <xdr:row>78</xdr:row>
      <xdr:rowOff>66050</xdr:rowOff>
    </xdr:to>
    <xdr:sp macro="" textlink="">
      <xdr:nvSpPr>
        <xdr:cNvPr id="647" name="楕円 646"/>
        <xdr:cNvSpPr/>
      </xdr:nvSpPr>
      <xdr:spPr>
        <a:xfrm>
          <a:off x="16268700" y="133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469744" cy="259045"/>
    <xdr:sp macro="" textlink="">
      <xdr:nvSpPr>
        <xdr:cNvPr id="648" name="災害復旧費該当値テキスト"/>
        <xdr:cNvSpPr txBox="1"/>
      </xdr:nvSpPr>
      <xdr:spPr>
        <a:xfrm>
          <a:off x="16370300" y="1329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139655</xdr:rowOff>
    </xdr:from>
    <xdr:to>
      <xdr:col>81</xdr:col>
      <xdr:colOff>101600</xdr:colOff>
      <xdr:row>78</xdr:row>
      <xdr:rowOff>69805</xdr:rowOff>
    </xdr:to>
    <xdr:sp macro="" textlink="">
      <xdr:nvSpPr>
        <xdr:cNvPr id="649" name="楕円 648"/>
        <xdr:cNvSpPr/>
      </xdr:nvSpPr>
      <xdr:spPr>
        <a:xfrm>
          <a:off x="15430500" y="133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60932</xdr:rowOff>
    </xdr:from>
    <xdr:ext cx="469744" cy="259045"/>
    <xdr:sp macro="" textlink="">
      <xdr:nvSpPr>
        <xdr:cNvPr id="650" name="テキスト ボックス 649"/>
        <xdr:cNvSpPr txBox="1"/>
      </xdr:nvSpPr>
      <xdr:spPr>
        <a:xfrm>
          <a:off x="15246428" y="1343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145456</xdr:rowOff>
    </xdr:from>
    <xdr:to>
      <xdr:col>76</xdr:col>
      <xdr:colOff>165100</xdr:colOff>
      <xdr:row>78</xdr:row>
      <xdr:rowOff>75606</xdr:rowOff>
    </xdr:to>
    <xdr:sp macro="" textlink="">
      <xdr:nvSpPr>
        <xdr:cNvPr id="651" name="楕円 650"/>
        <xdr:cNvSpPr/>
      </xdr:nvSpPr>
      <xdr:spPr>
        <a:xfrm>
          <a:off x="14541500" y="133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66733</xdr:rowOff>
    </xdr:from>
    <xdr:ext cx="378565" cy="259045"/>
    <xdr:sp macro="" textlink="">
      <xdr:nvSpPr>
        <xdr:cNvPr id="652" name="テキスト ボックス 651"/>
        <xdr:cNvSpPr txBox="1"/>
      </xdr:nvSpPr>
      <xdr:spPr>
        <a:xfrm>
          <a:off x="14403017" y="13439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139655</xdr:rowOff>
    </xdr:from>
    <xdr:to>
      <xdr:col>72</xdr:col>
      <xdr:colOff>38100</xdr:colOff>
      <xdr:row>78</xdr:row>
      <xdr:rowOff>69805</xdr:rowOff>
    </xdr:to>
    <xdr:sp macro="" textlink="">
      <xdr:nvSpPr>
        <xdr:cNvPr id="653" name="楕円 652"/>
        <xdr:cNvSpPr/>
      </xdr:nvSpPr>
      <xdr:spPr>
        <a:xfrm>
          <a:off x="13652500" y="133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60932</xdr:rowOff>
    </xdr:from>
    <xdr:ext cx="469744" cy="259045"/>
    <xdr:sp macro="" textlink="">
      <xdr:nvSpPr>
        <xdr:cNvPr id="654" name="テキスト ボックス 653"/>
        <xdr:cNvSpPr txBox="1"/>
      </xdr:nvSpPr>
      <xdr:spPr>
        <a:xfrm>
          <a:off x="13468428" y="1343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106153</xdr:rowOff>
    </xdr:from>
    <xdr:to>
      <xdr:col>67</xdr:col>
      <xdr:colOff>101600</xdr:colOff>
      <xdr:row>78</xdr:row>
      <xdr:rowOff>36303</xdr:rowOff>
    </xdr:to>
    <xdr:sp macro="" textlink="">
      <xdr:nvSpPr>
        <xdr:cNvPr id="655" name="楕円 654"/>
        <xdr:cNvSpPr/>
      </xdr:nvSpPr>
      <xdr:spPr>
        <a:xfrm>
          <a:off x="12763500" y="133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27430</xdr:rowOff>
    </xdr:from>
    <xdr:ext cx="469744" cy="259045"/>
    <xdr:sp macro="" textlink="">
      <xdr:nvSpPr>
        <xdr:cNvPr id="656" name="テキスト ボックス 655"/>
        <xdr:cNvSpPr txBox="1"/>
      </xdr:nvSpPr>
      <xdr:spPr>
        <a:xfrm>
          <a:off x="12579428" y="134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95441</xdr:rowOff>
    </xdr:from>
    <xdr:to>
      <xdr:col>85</xdr:col>
      <xdr:colOff>127000</xdr:colOff>
      <xdr:row>94</xdr:row>
      <xdr:rowOff>107556</xdr:rowOff>
    </xdr:to>
    <xdr:cxnSp macro="">
      <xdr:nvCxnSpPr>
        <xdr:cNvPr id="686" name="直線コネクタ 685"/>
        <xdr:cNvCxnSpPr/>
      </xdr:nvCxnSpPr>
      <xdr:spPr>
        <a:xfrm>
          <a:off x="15481300" y="16211741"/>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95441</xdr:rowOff>
    </xdr:from>
    <xdr:to>
      <xdr:col>81</xdr:col>
      <xdr:colOff>50800</xdr:colOff>
      <xdr:row>94</xdr:row>
      <xdr:rowOff>148323</xdr:rowOff>
    </xdr:to>
    <xdr:cxnSp macro="">
      <xdr:nvCxnSpPr>
        <xdr:cNvPr id="689" name="直線コネクタ 688"/>
        <xdr:cNvCxnSpPr/>
      </xdr:nvCxnSpPr>
      <xdr:spPr>
        <a:xfrm flipV="1">
          <a:off x="14592300" y="16211741"/>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148323</xdr:rowOff>
    </xdr:from>
    <xdr:to>
      <xdr:col>76</xdr:col>
      <xdr:colOff>114300</xdr:colOff>
      <xdr:row>95</xdr:row>
      <xdr:rowOff>6032</xdr:rowOff>
    </xdr:to>
    <xdr:cxnSp macro="">
      <xdr:nvCxnSpPr>
        <xdr:cNvPr id="692" name="直線コネクタ 691"/>
        <xdr:cNvCxnSpPr/>
      </xdr:nvCxnSpPr>
      <xdr:spPr>
        <a:xfrm flipV="1">
          <a:off x="13703300" y="16264623"/>
          <a:ext cx="889000" cy="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6032</xdr:rowOff>
    </xdr:from>
    <xdr:to>
      <xdr:col>71</xdr:col>
      <xdr:colOff>177800</xdr:colOff>
      <xdr:row>95</xdr:row>
      <xdr:rowOff>91312</xdr:rowOff>
    </xdr:to>
    <xdr:cxnSp macro="">
      <xdr:nvCxnSpPr>
        <xdr:cNvPr id="695" name="直線コネクタ 694"/>
        <xdr:cNvCxnSpPr/>
      </xdr:nvCxnSpPr>
      <xdr:spPr>
        <a:xfrm flipV="1">
          <a:off x="12814300" y="16293782"/>
          <a:ext cx="889000" cy="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7" name="テキスト ボックス 696"/>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699" name="テキスト ボックス 698"/>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56756</xdr:rowOff>
    </xdr:from>
    <xdr:to>
      <xdr:col>85</xdr:col>
      <xdr:colOff>177800</xdr:colOff>
      <xdr:row>94</xdr:row>
      <xdr:rowOff>158356</xdr:rowOff>
    </xdr:to>
    <xdr:sp macro="" textlink="">
      <xdr:nvSpPr>
        <xdr:cNvPr id="705" name="楕円 704"/>
        <xdr:cNvSpPr/>
      </xdr:nvSpPr>
      <xdr:spPr>
        <a:xfrm>
          <a:off x="16268700" y="161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79633</xdr:rowOff>
    </xdr:from>
    <xdr:ext cx="534377" cy="259045"/>
    <xdr:sp macro="" textlink="">
      <xdr:nvSpPr>
        <xdr:cNvPr id="706" name="公債費該当値テキスト"/>
        <xdr:cNvSpPr txBox="1"/>
      </xdr:nvSpPr>
      <xdr:spPr>
        <a:xfrm>
          <a:off x="16370300" y="160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44641</xdr:rowOff>
    </xdr:from>
    <xdr:to>
      <xdr:col>81</xdr:col>
      <xdr:colOff>101600</xdr:colOff>
      <xdr:row>94</xdr:row>
      <xdr:rowOff>146241</xdr:rowOff>
    </xdr:to>
    <xdr:sp macro="" textlink="">
      <xdr:nvSpPr>
        <xdr:cNvPr id="707" name="楕円 706"/>
        <xdr:cNvSpPr/>
      </xdr:nvSpPr>
      <xdr:spPr>
        <a:xfrm>
          <a:off x="15430500" y="161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162768</xdr:rowOff>
    </xdr:from>
    <xdr:ext cx="534377" cy="259045"/>
    <xdr:sp macro="" textlink="">
      <xdr:nvSpPr>
        <xdr:cNvPr id="708" name="テキスト ボックス 707"/>
        <xdr:cNvSpPr txBox="1"/>
      </xdr:nvSpPr>
      <xdr:spPr>
        <a:xfrm>
          <a:off x="15214111" y="159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97523</xdr:rowOff>
    </xdr:from>
    <xdr:to>
      <xdr:col>76</xdr:col>
      <xdr:colOff>165100</xdr:colOff>
      <xdr:row>95</xdr:row>
      <xdr:rowOff>27673</xdr:rowOff>
    </xdr:to>
    <xdr:sp macro="" textlink="">
      <xdr:nvSpPr>
        <xdr:cNvPr id="709" name="楕円 708"/>
        <xdr:cNvSpPr/>
      </xdr:nvSpPr>
      <xdr:spPr>
        <a:xfrm>
          <a:off x="14541500" y="162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44200</xdr:rowOff>
    </xdr:from>
    <xdr:ext cx="534377" cy="259045"/>
    <xdr:sp macro="" textlink="">
      <xdr:nvSpPr>
        <xdr:cNvPr id="710" name="テキスト ボックス 709"/>
        <xdr:cNvSpPr txBox="1"/>
      </xdr:nvSpPr>
      <xdr:spPr>
        <a:xfrm>
          <a:off x="14325111" y="159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126682</xdr:rowOff>
    </xdr:from>
    <xdr:to>
      <xdr:col>72</xdr:col>
      <xdr:colOff>38100</xdr:colOff>
      <xdr:row>95</xdr:row>
      <xdr:rowOff>56832</xdr:rowOff>
    </xdr:to>
    <xdr:sp macro="" textlink="">
      <xdr:nvSpPr>
        <xdr:cNvPr id="711" name="楕円 710"/>
        <xdr:cNvSpPr/>
      </xdr:nvSpPr>
      <xdr:spPr>
        <a:xfrm>
          <a:off x="13652500" y="1624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73359</xdr:rowOff>
    </xdr:from>
    <xdr:ext cx="534377" cy="259045"/>
    <xdr:sp macro="" textlink="">
      <xdr:nvSpPr>
        <xdr:cNvPr id="712" name="テキスト ボックス 711"/>
        <xdr:cNvSpPr txBox="1"/>
      </xdr:nvSpPr>
      <xdr:spPr>
        <a:xfrm>
          <a:off x="13436111" y="160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40512</xdr:rowOff>
    </xdr:from>
    <xdr:to>
      <xdr:col>67</xdr:col>
      <xdr:colOff>101600</xdr:colOff>
      <xdr:row>95</xdr:row>
      <xdr:rowOff>142112</xdr:rowOff>
    </xdr:to>
    <xdr:sp macro="" textlink="">
      <xdr:nvSpPr>
        <xdr:cNvPr id="713" name="楕円 712"/>
        <xdr:cNvSpPr/>
      </xdr:nvSpPr>
      <xdr:spPr>
        <a:xfrm>
          <a:off x="12763500" y="1632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158639</xdr:rowOff>
    </xdr:from>
    <xdr:ext cx="534377" cy="259045"/>
    <xdr:sp macro="" textlink="">
      <xdr:nvSpPr>
        <xdr:cNvPr id="714" name="テキスト ボックス 713"/>
        <xdr:cNvSpPr txBox="1"/>
      </xdr:nvSpPr>
      <xdr:spPr>
        <a:xfrm>
          <a:off x="12547111" y="161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22085</xdr:rowOff>
    </xdr:from>
    <xdr:to>
      <xdr:col>111</xdr:col>
      <xdr:colOff>177800</xdr:colOff>
      <xdr:row>38</xdr:row>
      <xdr:rowOff>25400</xdr:rowOff>
    </xdr:to>
    <xdr:cxnSp macro="">
      <xdr:nvCxnSpPr>
        <xdr:cNvPr id="742" name="直線コネクタ 741"/>
        <xdr:cNvCxnSpPr/>
      </xdr:nvCxnSpPr>
      <xdr:spPr>
        <a:xfrm>
          <a:off x="20434300" y="653718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22085</xdr:rowOff>
    </xdr:from>
    <xdr:to>
      <xdr:col>107</xdr:col>
      <xdr:colOff>50800</xdr:colOff>
      <xdr:row>38</xdr:row>
      <xdr:rowOff>25400</xdr:rowOff>
    </xdr:to>
    <xdr:cxnSp macro="">
      <xdr:nvCxnSpPr>
        <xdr:cNvPr id="745" name="直線コネクタ 744"/>
        <xdr:cNvCxnSpPr/>
      </xdr:nvCxnSpPr>
      <xdr:spPr>
        <a:xfrm flipV="1">
          <a:off x="19545300" y="653718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123527</xdr:rowOff>
    </xdr:from>
    <xdr:to>
      <xdr:col>102</xdr:col>
      <xdr:colOff>114300</xdr:colOff>
      <xdr:row>38</xdr:row>
      <xdr:rowOff>25400</xdr:rowOff>
    </xdr:to>
    <xdr:cxnSp macro="">
      <xdr:nvCxnSpPr>
        <xdr:cNvPr id="748" name="直線コネクタ 747"/>
        <xdr:cNvCxnSpPr/>
      </xdr:nvCxnSpPr>
      <xdr:spPr>
        <a:xfrm>
          <a:off x="18656300" y="5952827"/>
          <a:ext cx="889000" cy="58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52182</xdr:rowOff>
    </xdr:from>
    <xdr:ext cx="378565" cy="259045"/>
    <xdr:sp macro="" textlink="">
      <xdr:nvSpPr>
        <xdr:cNvPr id="752" name="テキスト ボックス 751"/>
        <xdr:cNvSpPr txBox="1"/>
      </xdr:nvSpPr>
      <xdr:spPr>
        <a:xfrm>
          <a:off x="18467017" y="656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142735</xdr:rowOff>
    </xdr:from>
    <xdr:to>
      <xdr:col>107</xdr:col>
      <xdr:colOff>101600</xdr:colOff>
      <xdr:row>38</xdr:row>
      <xdr:rowOff>72885</xdr:rowOff>
    </xdr:to>
    <xdr:sp macro="" textlink="">
      <xdr:nvSpPr>
        <xdr:cNvPr id="762" name="楕円 761"/>
        <xdr:cNvSpPr/>
      </xdr:nvSpPr>
      <xdr:spPr>
        <a:xfrm>
          <a:off x="20383500" y="6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64012</xdr:rowOff>
    </xdr:from>
    <xdr:ext cx="313932" cy="259045"/>
    <xdr:sp macro="" textlink="">
      <xdr:nvSpPr>
        <xdr:cNvPr id="763" name="テキスト ボックス 762"/>
        <xdr:cNvSpPr txBox="1"/>
      </xdr:nvSpPr>
      <xdr:spPr>
        <a:xfrm>
          <a:off x="20277333" y="6579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72727</xdr:rowOff>
    </xdr:from>
    <xdr:to>
      <xdr:col>98</xdr:col>
      <xdr:colOff>38100</xdr:colOff>
      <xdr:row>35</xdr:row>
      <xdr:rowOff>2877</xdr:rowOff>
    </xdr:to>
    <xdr:sp macro="" textlink="">
      <xdr:nvSpPr>
        <xdr:cNvPr id="766" name="楕円 765"/>
        <xdr:cNvSpPr/>
      </xdr:nvSpPr>
      <xdr:spPr>
        <a:xfrm>
          <a:off x="18605500" y="5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19404</xdr:rowOff>
    </xdr:from>
    <xdr:ext cx="534377" cy="259045"/>
    <xdr:sp macro="" textlink="">
      <xdr:nvSpPr>
        <xdr:cNvPr id="767" name="テキスト ボックス 766"/>
        <xdr:cNvSpPr txBox="1"/>
      </xdr:nvSpPr>
      <xdr:spPr>
        <a:xfrm>
          <a:off x="18389111" y="56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減の大きいものとしては，ふるさと納税関係経費の増による総務費の増，物価高騰対策の給付事業や認定こども園の増築事業による民生費の増，西部衛生施設組合の焼却場等建設に係る負担金による衛生費の増，海洋センタートレーニングルーム建設事業による教育費の増など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施設更新といったハード整備が重なったことにより経費が増加しているが，経常的な経費については物価高騰も相まって増加傾向にあることから，無駄な支出の削減や補助金の検証・見直しを常に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積極的な国県補助金の確保や，過疎債等の後年度の交付税措置が大きい地方債の有効活用に加え，人件費や公債費等の抑制により経費を削減し，効率的な財政運営を行ってきた結果，地方財政法に基づく剰余金積立により財政調整基金の残高が毎年増加していた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前年度末に下水道事業償還基金から積み替えた分を全額取り崩し下水道事業へ出資したほか，災害対応のための財政調整基金の取崩により，残高が大きく減少した。その後は，剰余金積立等により再び残高が増加しているが，令和６年度においては財源不足を補うため取崩を行っており，残高が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基準財政需要額の増額に伴い標準財政規模も増加傾向が続いており，令和６年度は比率としては増加している。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全ての会計において黒字経営となっている。いずれも，計画的に事業を実施し，国県補助金等の財源を有効に活用しながら，効率的に運営を行っているためである。</a:t>
          </a:r>
        </a:p>
        <a:p>
          <a:r>
            <a:rPr kumimoji="1" lang="ja-JP" altLang="en-US" sz="1400">
              <a:latin typeface="ＭＳ ゴシック" pitchFamily="49" charset="-128"/>
              <a:ea typeface="ＭＳ ゴシック" pitchFamily="49" charset="-128"/>
            </a:rPr>
            <a:t>　今後，人口減少や高齢化の進行に加え物価上昇の影響により，経営の悪化が懸念されるところではあるが，今後も引き続き，一般会計では基準に則った適正な繰出金の執行に努めるとともに，各会計では黒字経営を維持しながら，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Q26" sqref="Q26:V26"/>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11451266</v>
      </c>
      <c r="BO4" s="371"/>
      <c r="BP4" s="371"/>
      <c r="BQ4" s="371"/>
      <c r="BR4" s="371"/>
      <c r="BS4" s="371"/>
      <c r="BT4" s="371"/>
      <c r="BU4" s="372"/>
      <c r="BV4" s="370">
        <v>10356691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6.3</v>
      </c>
      <c r="CU4" s="377"/>
      <c r="CV4" s="377"/>
      <c r="CW4" s="377"/>
      <c r="CX4" s="377"/>
      <c r="CY4" s="377"/>
      <c r="CZ4" s="377"/>
      <c r="DA4" s="378"/>
      <c r="DB4" s="376">
        <v>4.9000000000000004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10870808</v>
      </c>
      <c r="BO5" s="408"/>
      <c r="BP5" s="408"/>
      <c r="BQ5" s="408"/>
      <c r="BR5" s="408"/>
      <c r="BS5" s="408"/>
      <c r="BT5" s="408"/>
      <c r="BU5" s="409"/>
      <c r="BV5" s="407">
        <v>9979948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87.9</v>
      </c>
      <c r="CU5" s="405"/>
      <c r="CV5" s="405"/>
      <c r="CW5" s="405"/>
      <c r="CX5" s="405"/>
      <c r="CY5" s="405"/>
      <c r="CZ5" s="405"/>
      <c r="DA5" s="406"/>
      <c r="DB5" s="404">
        <v>88.8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580458</v>
      </c>
      <c r="BO6" s="408"/>
      <c r="BP6" s="408"/>
      <c r="BQ6" s="408"/>
      <c r="BR6" s="408"/>
      <c r="BS6" s="408"/>
      <c r="BT6" s="408"/>
      <c r="BU6" s="409"/>
      <c r="BV6" s="407">
        <v>376743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88.1</v>
      </c>
      <c r="CU6" s="445"/>
      <c r="CV6" s="445"/>
      <c r="CW6" s="445"/>
      <c r="CX6" s="445"/>
      <c r="CY6" s="445"/>
      <c r="CZ6" s="445"/>
      <c r="DA6" s="446"/>
      <c r="DB6" s="444">
        <v>89.3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212152</v>
      </c>
      <c r="BO7" s="408"/>
      <c r="BP7" s="408"/>
      <c r="BQ7" s="408"/>
      <c r="BR7" s="408"/>
      <c r="BS7" s="408"/>
      <c r="BT7" s="408"/>
      <c r="BU7" s="409"/>
      <c r="BV7" s="407">
        <v>97534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5804153</v>
      </c>
      <c r="CU7" s="408"/>
      <c r="CV7" s="408"/>
      <c r="CW7" s="408"/>
      <c r="CX7" s="408"/>
      <c r="CY7" s="408"/>
      <c r="CZ7" s="408"/>
      <c r="DA7" s="409"/>
      <c r="DB7" s="407">
        <v>5682313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368306</v>
      </c>
      <c r="BO8" s="408"/>
      <c r="BP8" s="408"/>
      <c r="BQ8" s="408"/>
      <c r="BR8" s="408"/>
      <c r="BS8" s="408"/>
      <c r="BT8" s="408"/>
      <c r="BU8" s="409"/>
      <c r="BV8" s="407">
        <v>279209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0.32</v>
      </c>
      <c r="CU8" s="448"/>
      <c r="CV8" s="448"/>
      <c r="CW8" s="448"/>
      <c r="CX8" s="448"/>
      <c r="CY8" s="448"/>
      <c r="CZ8" s="448"/>
      <c r="DA8" s="449"/>
      <c r="DB8" s="447">
        <v>0.32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13414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89097</v>
      </c>
      <c r="BO9" s="408"/>
      <c r="BP9" s="408"/>
      <c r="BQ9" s="408"/>
      <c r="BR9" s="408"/>
      <c r="BS9" s="408"/>
      <c r="BT9" s="408"/>
      <c r="BU9" s="409"/>
      <c r="BV9" s="407">
        <v>-133793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15.2</v>
      </c>
      <c r="CU9" s="405"/>
      <c r="CV9" s="405"/>
      <c r="CW9" s="405"/>
      <c r="CX9" s="405"/>
      <c r="CY9" s="405"/>
      <c r="CZ9" s="405"/>
      <c r="DA9" s="406"/>
      <c r="DB9" s="404">
        <v>17.3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14201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32144</v>
      </c>
      <c r="BO10" s="408"/>
      <c r="BP10" s="408"/>
      <c r="BQ10" s="408"/>
      <c r="BR10" s="408"/>
      <c r="BS10" s="408"/>
      <c r="BT10" s="408"/>
      <c r="BU10" s="409"/>
      <c r="BV10" s="407">
        <v>32202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269183</v>
      </c>
      <c r="BO11" s="408"/>
      <c r="BP11" s="408"/>
      <c r="BQ11" s="408"/>
      <c r="BR11" s="408"/>
      <c r="BS11" s="408"/>
      <c r="BT11" s="408"/>
      <c r="BU11" s="409"/>
      <c r="BV11" s="407">
        <v>280000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13101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250000</v>
      </c>
      <c r="BO12" s="408"/>
      <c r="BP12" s="408"/>
      <c r="BQ12" s="408"/>
      <c r="BR12" s="408"/>
      <c r="BS12" s="408"/>
      <c r="BT12" s="408"/>
      <c r="BU12" s="409"/>
      <c r="BV12" s="407">
        <v>150000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12701</v>
      </c>
      <c r="S13" s="492"/>
      <c r="T13" s="492"/>
      <c r="U13" s="492"/>
      <c r="V13" s="493"/>
      <c r="W13" s="423" t="s">
        <v>131</v>
      </c>
      <c r="X13" s="424"/>
      <c r="Y13" s="424"/>
      <c r="Z13" s="424"/>
      <c r="AA13" s="424"/>
      <c r="AB13" s="414"/>
      <c r="AC13" s="458">
        <v>527</v>
      </c>
      <c r="AD13" s="459"/>
      <c r="AE13" s="459"/>
      <c r="AF13" s="459"/>
      <c r="AG13" s="501"/>
      <c r="AH13" s="458">
        <v>614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140424</v>
      </c>
      <c r="BO13" s="408"/>
      <c r="BP13" s="408"/>
      <c r="BQ13" s="408"/>
      <c r="BR13" s="408"/>
      <c r="BS13" s="408"/>
      <c r="BT13" s="408"/>
      <c r="BU13" s="409"/>
      <c r="BV13" s="407">
        <v>28409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8.4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13273</v>
      </c>
      <c r="S14" s="492"/>
      <c r="T14" s="492"/>
      <c r="U14" s="492"/>
      <c r="V14" s="493"/>
      <c r="W14" s="397"/>
      <c r="X14" s="398"/>
      <c r="Y14" s="398"/>
      <c r="Z14" s="398"/>
      <c r="AA14" s="398"/>
      <c r="AB14" s="387"/>
      <c r="AC14" s="494">
        <v>8.3000000000000007</v>
      </c>
      <c r="AD14" s="495"/>
      <c r="AE14" s="495"/>
      <c r="AF14" s="495"/>
      <c r="AG14" s="496"/>
      <c r="AH14" s="494">
        <v>9.1999999999999993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12870</v>
      </c>
      <c r="S15" s="492"/>
      <c r="T15" s="492"/>
      <c r="U15" s="492"/>
      <c r="V15" s="493"/>
      <c r="W15" s="423" t="s">
        <v>137</v>
      </c>
      <c r="X15" s="424"/>
      <c r="Y15" s="424"/>
      <c r="Z15" s="424"/>
      <c r="AA15" s="424"/>
      <c r="AB15" s="414"/>
      <c r="AC15" s="458">
        <v>2207</v>
      </c>
      <c r="AD15" s="459"/>
      <c r="AE15" s="459"/>
      <c r="AF15" s="459"/>
      <c r="AG15" s="501"/>
      <c r="AH15" s="458">
        <v>2287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1689273</v>
      </c>
      <c r="BO15" s="371"/>
      <c r="BP15" s="371"/>
      <c r="BQ15" s="371"/>
      <c r="BR15" s="371"/>
      <c r="BS15" s="371"/>
      <c r="BT15" s="371"/>
      <c r="BU15" s="372"/>
      <c r="BV15" s="370">
        <v>1673629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34.799999999999997</v>
      </c>
      <c r="AD16" s="495"/>
      <c r="AE16" s="495"/>
      <c r="AF16" s="495"/>
      <c r="AG16" s="496"/>
      <c r="AH16" s="494">
        <v>34.4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5344123</v>
      </c>
      <c r="BO16" s="408"/>
      <c r="BP16" s="408"/>
      <c r="BQ16" s="408"/>
      <c r="BR16" s="408"/>
      <c r="BS16" s="408"/>
      <c r="BT16" s="408"/>
      <c r="BU16" s="409"/>
      <c r="BV16" s="407">
        <v>5228523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3609</v>
      </c>
      <c r="AD17" s="459"/>
      <c r="AE17" s="459"/>
      <c r="AF17" s="459"/>
      <c r="AG17" s="501"/>
      <c r="AH17" s="458">
        <v>3745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2115480</v>
      </c>
      <c r="BO17" s="408"/>
      <c r="BP17" s="408"/>
      <c r="BQ17" s="408"/>
      <c r="BR17" s="408"/>
      <c r="BS17" s="408"/>
      <c r="BT17" s="408"/>
      <c r="BU17" s="409"/>
      <c r="BV17" s="407">
        <v>2096628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146</v>
      </c>
      <c r="C18" s="450"/>
      <c r="D18" s="450"/>
      <c r="E18" s="533"/>
      <c r="F18" s="533"/>
      <c r="G18" s="533"/>
      <c r="H18" s="533"/>
      <c r="I18" s="533"/>
      <c r="J18" s="533"/>
      <c r="K18" s="533"/>
      <c r="L18" s="534">
        <v>90.62</v>
      </c>
      <c r="M18" s="534"/>
      <c r="N18" s="534"/>
      <c r="O18" s="534"/>
      <c r="P18" s="534"/>
      <c r="Q18" s="534"/>
      <c r="R18" s="535"/>
      <c r="S18" s="535"/>
      <c r="T18" s="535"/>
      <c r="U18" s="535"/>
      <c r="V18" s="536"/>
      <c r="W18" s="425"/>
      <c r="X18" s="426"/>
      <c r="Y18" s="426"/>
      <c r="Z18" s="426"/>
      <c r="AA18" s="426"/>
      <c r="AB18" s="417"/>
      <c r="AC18" s="537">
        <v>56.9</v>
      </c>
      <c r="AD18" s="538"/>
      <c r="AE18" s="538"/>
      <c r="AF18" s="538"/>
      <c r="AG18" s="539"/>
      <c r="AH18" s="537">
        <v>56.3</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5208053</v>
      </c>
      <c r="BO18" s="408"/>
      <c r="BP18" s="408"/>
      <c r="BQ18" s="408"/>
      <c r="BR18" s="408"/>
      <c r="BS18" s="408"/>
      <c r="BT18" s="408"/>
      <c r="BU18" s="409"/>
      <c r="BV18" s="407">
        <v>5095721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148</v>
      </c>
      <c r="C19" s="450"/>
      <c r="D19" s="450"/>
      <c r="E19" s="533"/>
      <c r="F19" s="533"/>
      <c r="G19" s="533"/>
      <c r="H19" s="533"/>
      <c r="I19" s="533"/>
      <c r="J19" s="533"/>
      <c r="K19" s="533"/>
      <c r="L19" s="541">
        <v>148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7247490</v>
      </c>
      <c r="BO19" s="408"/>
      <c r="BP19" s="408"/>
      <c r="BQ19" s="408"/>
      <c r="BR19" s="408"/>
      <c r="BS19" s="408"/>
      <c r="BT19" s="408"/>
      <c r="BU19" s="409"/>
      <c r="BV19" s="407">
        <v>7107400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150</v>
      </c>
      <c r="C20" s="450"/>
      <c r="D20" s="450"/>
      <c r="E20" s="533"/>
      <c r="F20" s="533"/>
      <c r="G20" s="533"/>
      <c r="H20" s="533"/>
      <c r="I20" s="533"/>
      <c r="J20" s="533"/>
      <c r="K20" s="533"/>
      <c r="L20" s="541">
        <v>5000</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9160517</v>
      </c>
      <c r="BO22" s="371"/>
      <c r="BP22" s="371"/>
      <c r="BQ22" s="371"/>
      <c r="BR22" s="371"/>
      <c r="BS22" s="371"/>
      <c r="BT22" s="371"/>
      <c r="BU22" s="372"/>
      <c r="BV22" s="370">
        <v>9083239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8870314</v>
      </c>
      <c r="BO23" s="408"/>
      <c r="BP23" s="408"/>
      <c r="BQ23" s="408"/>
      <c r="BR23" s="408"/>
      <c r="BS23" s="408"/>
      <c r="BT23" s="408"/>
      <c r="BU23" s="409"/>
      <c r="BV23" s="407">
        <v>8843868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7900</v>
      </c>
      <c r="R24" s="459"/>
      <c r="S24" s="459"/>
      <c r="T24" s="459"/>
      <c r="U24" s="459"/>
      <c r="V24" s="501"/>
      <c r="W24" s="553"/>
      <c r="X24" s="554"/>
      <c r="Y24" s="555"/>
      <c r="Z24" s="457" t="s">
        <v>161</v>
      </c>
      <c r="AA24" s="437"/>
      <c r="AB24" s="437"/>
      <c r="AC24" s="437"/>
      <c r="AD24" s="437"/>
      <c r="AE24" s="437"/>
      <c r="AF24" s="437"/>
      <c r="AG24" s="438"/>
      <c r="AH24" s="458">
        <v>116</v>
      </c>
      <c r="AI24" s="459"/>
      <c r="AJ24" s="459"/>
      <c r="AK24" s="459"/>
      <c r="AL24" s="501"/>
      <c r="AM24" s="458">
        <v>355540</v>
      </c>
      <c r="AN24" s="459"/>
      <c r="AO24" s="459"/>
      <c r="AP24" s="459"/>
      <c r="AQ24" s="459"/>
      <c r="AR24" s="501"/>
      <c r="AS24" s="458">
        <v>3065</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6855576</v>
      </c>
      <c r="BO24" s="408"/>
      <c r="BP24" s="408"/>
      <c r="BQ24" s="408"/>
      <c r="BR24" s="408"/>
      <c r="BS24" s="408"/>
      <c r="BT24" s="408"/>
      <c r="BU24" s="409"/>
      <c r="BV24" s="407">
        <v>6535360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6500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1307304</v>
      </c>
      <c r="BO25" s="371"/>
      <c r="BP25" s="371"/>
      <c r="BQ25" s="371"/>
      <c r="BR25" s="371"/>
      <c r="BS25" s="371"/>
      <c r="BT25" s="371"/>
      <c r="BU25" s="372"/>
      <c r="BV25" s="370">
        <v>242899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5950</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10140</v>
      </c>
      <c r="AN26" s="459"/>
      <c r="AO26" s="459"/>
      <c r="AP26" s="459"/>
      <c r="AQ26" s="459"/>
      <c r="AR26" s="501"/>
      <c r="AS26" s="458">
        <v>2535</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3320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170000</v>
      </c>
      <c r="BO27" s="530"/>
      <c r="BP27" s="530"/>
      <c r="BQ27" s="530"/>
      <c r="BR27" s="530"/>
      <c r="BS27" s="530"/>
      <c r="BT27" s="530"/>
      <c r="BU27" s="531"/>
      <c r="BV27" s="529">
        <v>170000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2700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3733975</v>
      </c>
      <c r="BO28" s="371"/>
      <c r="BP28" s="371"/>
      <c r="BQ28" s="371"/>
      <c r="BR28" s="371"/>
      <c r="BS28" s="371"/>
      <c r="BT28" s="371"/>
      <c r="BU28" s="372"/>
      <c r="BV28" s="370">
        <v>3811831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10</v>
      </c>
      <c r="M29" s="459"/>
      <c r="N29" s="459"/>
      <c r="O29" s="459"/>
      <c r="P29" s="501"/>
      <c r="Q29" s="458">
        <v>2500</v>
      </c>
      <c r="R29" s="459"/>
      <c r="S29" s="459"/>
      <c r="T29" s="459"/>
      <c r="U29" s="459"/>
      <c r="V29" s="501"/>
      <c r="W29" s="556"/>
      <c r="X29" s="557"/>
      <c r="Y29" s="558"/>
      <c r="Z29" s="457" t="s">
        <v>176</v>
      </c>
      <c r="AA29" s="437"/>
      <c r="AB29" s="437"/>
      <c r="AC29" s="437"/>
      <c r="AD29" s="437"/>
      <c r="AE29" s="437"/>
      <c r="AF29" s="437"/>
      <c r="AG29" s="438"/>
      <c r="AH29" s="458">
        <v>116</v>
      </c>
      <c r="AI29" s="459"/>
      <c r="AJ29" s="459"/>
      <c r="AK29" s="459"/>
      <c r="AL29" s="501"/>
      <c r="AM29" s="458">
        <v>355540</v>
      </c>
      <c r="AN29" s="459"/>
      <c r="AO29" s="459"/>
      <c r="AP29" s="459"/>
      <c r="AQ29" s="459"/>
      <c r="AR29" s="501"/>
      <c r="AS29" s="458">
        <v>3065</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1186317</v>
      </c>
      <c r="BO29" s="408"/>
      <c r="BP29" s="408"/>
      <c r="BQ29" s="408"/>
      <c r="BR29" s="408"/>
      <c r="BS29" s="408"/>
      <c r="BT29" s="408"/>
      <c r="BU29" s="409"/>
      <c r="BV29" s="407">
        <v>1135716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98.7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4183197</v>
      </c>
      <c r="BO30" s="530"/>
      <c r="BP30" s="530"/>
      <c r="BQ30" s="530"/>
      <c r="BR30" s="530"/>
      <c r="BS30" s="530"/>
      <c r="BT30" s="530"/>
      <c r="BU30" s="531"/>
      <c r="BV30" s="529">
        <v>4072725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矢掛町国民健康保険事業特別会計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矢掛町水道事業会計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IF('各会計、関係団体の財政状況及び健全化判断比率'!B36="","",'各会計、関係団体の財政状況及び健全化判断比率'!B36)</f>
        <v>矢掛町地域開発事業特別会計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岡山県井原地区清掃施設組合一般会計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矢掛町土地開発公社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矢掛町介護保険事業特別会計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矢掛町病院事業会計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井原地区消防組合一般会計</v>
      </c>
      <c r="BZ35" s="598"/>
      <c r="CA35" s="598"/>
      <c r="CB35" s="598"/>
      <c r="CC35" s="598"/>
      <c r="CD35" s="598"/>
      <c r="CE35" s="598"/>
      <c r="CF35" s="598"/>
      <c r="CG35" s="598"/>
      <c r="CH35" s="598"/>
      <c r="CI35" s="598"/>
      <c r="CJ35" s="598"/>
      <c r="CK35" s="598"/>
      <c r="CL35" s="598"/>
      <c r="CM35" s="598"/>
      <c r="CN35" s="169"/>
      <c r="CO35" s="597">
        <f t="shared" ref="CO35:CO43" si="3">IF(CQ35="","",CO34+1)</f>
        <v>22</v>
      </c>
      <c r="CP35" s="597"/>
      <c r="CQ35" s="598" t="str">
        <f>IF('各会計、関係団体の財政状況及び健全化判断比率'!BS8="","",'各会計、関係団体の財政状況及び健全化判断比率'!BS8)</f>
        <v>矢掛町観光交流推進機構</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〇</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矢掛町介護サービス事業特別会計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矢掛町介護老人保健施設事業会計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岡山県西部衛生施設組合一般会計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矢掛町後期高齢者医療事業特別会計</v>
      </c>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IF('各会計、関係団体の財政状況及び健全化判断比率'!B35="","",'各会計、関係団体の財政状況及び健全化判断比率'!B35)</f>
        <v>矢掛町下水道事業会計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岡山県笠岡市・矢掛町中学校組合一般会計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岡山県市町村総合事務組合一般会計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岡山県市町村総合事務組合貸付金特別会計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岡山県市町村総合事務組合拠出金事業特別会計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岡山県後期高齢者医療広域連合一般会計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岡山県後期高齢者医療広域連合特別会計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岡山県市町村税整理組合一般会計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ocJQ45HBn8lVhSayRGcHSwhzaUU0Cksz+o/LJXDBuMJmeFO2ljL/riRZ9cEKViEmYWcmJ9Ka5/IRXk1EGE5dA==" saltValue="2vPDfvXhs6vYfN0lohoT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37" zoomScaleSheetLayoutView="100" workbookViewId="0">
      <selection activeCell="J36" sqref="J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13.03</v>
      </c>
      <c r="G34" s="33">
        <v>13.14</v>
      </c>
      <c r="H34" s="33">
        <v>13.79</v>
      </c>
      <c r="I34" s="33">
        <v>11.55</v>
      </c>
      <c r="J34" s="34">
        <v>10.57</v>
      </c>
      <c r="K34" s="22"/>
      <c r="L34" s="22"/>
      <c r="M34" s="22"/>
      <c r="N34" s="22"/>
      <c r="O34" s="22"/>
      <c r="P34" s="22"/>
    </row>
    <row r="35" spans="1:16" ht="39" customHeight="1" x14ac:dyDescent="0.15">
      <c r="A35" s="22"/>
      <c r="B35" s="35"/>
      <c r="C35" s="1145" t="s">
        <v>535</v>
      </c>
      <c r="D35" s="1146"/>
      <c r="E35" s="1147"/>
      <c r="F35" s="36">
        <v>9.89</v>
      </c>
      <c r="G35" s="37">
        <v>9.4</v>
      </c>
      <c r="H35" s="37">
        <v>10.11</v>
      </c>
      <c r="I35" s="37">
        <v>9.85</v>
      </c>
      <c r="J35" s="38">
        <v>8.93</v>
      </c>
      <c r="K35" s="22"/>
      <c r="L35" s="22"/>
      <c r="M35" s="22"/>
      <c r="N35" s="22"/>
      <c r="O35" s="22"/>
      <c r="P35" s="22"/>
    </row>
    <row r="36" spans="1:16" ht="39" customHeight="1" x14ac:dyDescent="0.15">
      <c r="A36" s="22"/>
      <c r="B36" s="35"/>
      <c r="C36" s="1145" t="s">
        <v>536</v>
      </c>
      <c r="D36" s="1146"/>
      <c r="E36" s="1147"/>
      <c r="F36" s="36">
        <v>7.05</v>
      </c>
      <c r="G36" s="37">
        <v>5.26</v>
      </c>
      <c r="H36" s="37">
        <v>4.17</v>
      </c>
      <c r="I36" s="37">
        <v>4.08</v>
      </c>
      <c r="J36" s="38">
        <v>8.0399999999999991</v>
      </c>
      <c r="K36" s="22"/>
      <c r="L36" s="22"/>
      <c r="M36" s="22"/>
      <c r="N36" s="22"/>
      <c r="O36" s="22"/>
      <c r="P36" s="22"/>
    </row>
    <row r="37" spans="1:16" ht="39" customHeight="1" x14ac:dyDescent="0.15">
      <c r="A37" s="22"/>
      <c r="B37" s="35"/>
      <c r="C37" s="1145" t="s">
        <v>537</v>
      </c>
      <c r="D37" s="1146"/>
      <c r="E37" s="1147"/>
      <c r="F37" s="36">
        <v>6.46</v>
      </c>
      <c r="G37" s="37">
        <v>7.33</v>
      </c>
      <c r="H37" s="37">
        <v>7.31</v>
      </c>
      <c r="I37" s="37">
        <v>4.91</v>
      </c>
      <c r="J37" s="38">
        <v>6.34</v>
      </c>
      <c r="K37" s="22"/>
      <c r="L37" s="22"/>
      <c r="M37" s="22"/>
      <c r="N37" s="22"/>
      <c r="O37" s="22"/>
      <c r="P37" s="22"/>
    </row>
    <row r="38" spans="1:16" ht="39" customHeight="1" x14ac:dyDescent="0.15">
      <c r="A38" s="22"/>
      <c r="B38" s="35"/>
      <c r="C38" s="1145" t="s">
        <v>538</v>
      </c>
      <c r="D38" s="1146"/>
      <c r="E38" s="1147"/>
      <c r="F38" s="36">
        <v>2.87</v>
      </c>
      <c r="G38" s="37">
        <v>2.99</v>
      </c>
      <c r="H38" s="37">
        <v>2.6</v>
      </c>
      <c r="I38" s="37">
        <v>2.2999999999999998</v>
      </c>
      <c r="J38" s="38">
        <v>1.86</v>
      </c>
      <c r="K38" s="22"/>
      <c r="L38" s="22"/>
      <c r="M38" s="22"/>
      <c r="N38" s="22"/>
      <c r="O38" s="22"/>
      <c r="P38" s="22"/>
    </row>
    <row r="39" spans="1:16" ht="39" customHeight="1" x14ac:dyDescent="0.15">
      <c r="A39" s="22"/>
      <c r="B39" s="35"/>
      <c r="C39" s="1145" t="s">
        <v>539</v>
      </c>
      <c r="D39" s="1146"/>
      <c r="E39" s="1147"/>
      <c r="F39" s="36">
        <v>0.45</v>
      </c>
      <c r="G39" s="37">
        <v>2.1</v>
      </c>
      <c r="H39" s="37">
        <v>3.09</v>
      </c>
      <c r="I39" s="37">
        <v>2.4500000000000002</v>
      </c>
      <c r="J39" s="38">
        <v>1.27</v>
      </c>
      <c r="K39" s="22"/>
      <c r="L39" s="22"/>
      <c r="M39" s="22"/>
      <c r="N39" s="22"/>
      <c r="O39" s="22"/>
      <c r="P39" s="22"/>
    </row>
    <row r="40" spans="1:16" ht="39" customHeight="1" x14ac:dyDescent="0.15">
      <c r="A40" s="22"/>
      <c r="B40" s="35"/>
      <c r="C40" s="1145" t="s">
        <v>540</v>
      </c>
      <c r="D40" s="1146"/>
      <c r="E40" s="1147"/>
      <c r="F40" s="36">
        <v>0.63</v>
      </c>
      <c r="G40" s="37">
        <v>0.53</v>
      </c>
      <c r="H40" s="37">
        <v>0.6</v>
      </c>
      <c r="I40" s="37">
        <v>0.43</v>
      </c>
      <c r="J40" s="38">
        <v>0.28000000000000003</v>
      </c>
      <c r="K40" s="22"/>
      <c r="L40" s="22"/>
      <c r="M40" s="22"/>
      <c r="N40" s="22"/>
      <c r="O40" s="22"/>
      <c r="P40" s="22"/>
    </row>
    <row r="41" spans="1:16" ht="39" customHeight="1" x14ac:dyDescent="0.15">
      <c r="A41" s="22"/>
      <c r="B41" s="35"/>
      <c r="C41" s="1145" t="s">
        <v>541</v>
      </c>
      <c r="D41" s="1146"/>
      <c r="E41" s="1147"/>
      <c r="F41" s="36">
        <v>0.05</v>
      </c>
      <c r="G41" s="37">
        <v>0.05</v>
      </c>
      <c r="H41" s="37">
        <v>0.09</v>
      </c>
      <c r="I41" s="37">
        <v>0.34</v>
      </c>
      <c r="J41" s="38">
        <v>0.06</v>
      </c>
      <c r="K41" s="22"/>
      <c r="L41" s="22"/>
      <c r="M41" s="22"/>
      <c r="N41" s="22"/>
      <c r="O41" s="22"/>
      <c r="P41" s="22"/>
    </row>
    <row r="42" spans="1:16" ht="39" customHeight="1" x14ac:dyDescent="0.15">
      <c r="A42" s="22"/>
      <c r="B42" s="39"/>
      <c r="C42" s="1145"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9"/>
      <c r="E43" s="1150"/>
      <c r="F43" s="41">
        <v>7.0000000000000007E-2</v>
      </c>
      <c r="G43" s="42">
        <v>0.06</v>
      </c>
      <c r="H43" s="42">
        <v>0.06</v>
      </c>
      <c r="I43" s="42">
        <v>0.06</v>
      </c>
      <c r="J43" s="43">
        <v>0.06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KtOLD/UloYKFLWYm5GIVoGMYJChouwyFWyUefuOtVi3CaSekRkbjOvFC++b+rj7AoKdn0gY1/LFyWIlV4h+ng==" saltValue="XRCc7EyTyyAgJ8WhexOK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G1" zoomScale="85" zoomScaleNormal="85" zoomScaleSheetLayoutView="55" workbookViewId="0">
      <selection activeCell="O48" sqref="O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837</v>
      </c>
      <c r="L45" s="60">
        <v>897</v>
      </c>
      <c r="M45" s="60">
        <v>920</v>
      </c>
      <c r="N45" s="60">
        <v>961</v>
      </c>
      <c r="O45" s="61">
        <v>942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611</v>
      </c>
      <c r="L48" s="64">
        <v>675</v>
      </c>
      <c r="M48" s="64">
        <v>639</v>
      </c>
      <c r="N48" s="64">
        <v>640</v>
      </c>
      <c r="O48" s="65">
        <v>629</v>
      </c>
      <c r="P48" s="48"/>
      <c r="Q48" s="48"/>
      <c r="R48" s="48"/>
      <c r="S48" s="48"/>
      <c r="T48" s="48"/>
      <c r="U48" s="48"/>
    </row>
    <row r="49" spans="1:21" ht="30.75" customHeight="1" x14ac:dyDescent="0.15">
      <c r="A49" s="48"/>
      <c r="B49" s="1155"/>
      <c r="C49" s="1156"/>
      <c r="D49" s="62"/>
      <c r="E49" s="1161" t="s">
        <v>14</v>
      </c>
      <c r="F49" s="1161"/>
      <c r="G49" s="1161"/>
      <c r="H49" s="1161"/>
      <c r="I49" s="1161"/>
      <c r="J49" s="1162"/>
      <c r="K49" s="63">
        <v>5</v>
      </c>
      <c r="L49" s="64">
        <v>6</v>
      </c>
      <c r="M49" s="64">
        <v>6</v>
      </c>
      <c r="N49" s="64">
        <v>6</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v>3</v>
      </c>
      <c r="L50" s="64">
        <v>3</v>
      </c>
      <c r="M50" s="64">
        <v>3</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1086</v>
      </c>
      <c r="L52" s="64">
        <v>1160</v>
      </c>
      <c r="M52" s="64">
        <v>1206</v>
      </c>
      <c r="N52" s="64">
        <v>1251</v>
      </c>
      <c r="O52" s="65">
        <v>1248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370</v>
      </c>
      <c r="L53" s="69">
        <v>421</v>
      </c>
      <c r="M53" s="69">
        <v>362</v>
      </c>
      <c r="N53" s="69">
        <v>358</v>
      </c>
      <c r="O53" s="70">
        <v>332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DuS4HP+4NPGemd8uwClcYVifjIv+6lzxoPnVia4PtKf1VljkGQt8VESy/Ueed/CHSWAIYsuyi9ZZgwg6FdypA==" saltValue="rLXIcw6IXHBgf6w9sC+m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7" zoomScale="85" zoomScaleNormal="85" zoomScaleSheetLayoutView="100" workbookViewId="0">
      <selection activeCell="M47" sqref="M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10194</v>
      </c>
      <c r="J41" s="344">
        <v>10048</v>
      </c>
      <c r="K41" s="344">
        <v>9473</v>
      </c>
      <c r="L41" s="344">
        <v>9083</v>
      </c>
      <c r="M41" s="345">
        <v>9161</v>
      </c>
    </row>
    <row r="42" spans="2:13" ht="27.75" customHeight="1" x14ac:dyDescent="0.15">
      <c r="B42" s="1186"/>
      <c r="C42" s="1187"/>
      <c r="D42" s="106"/>
      <c r="E42" s="1192" t="s">
        <v>32</v>
      </c>
      <c r="F42" s="1192"/>
      <c r="G42" s="1192"/>
      <c r="H42" s="1193"/>
      <c r="I42" s="346">
        <v>416</v>
      </c>
      <c r="J42" s="347">
        <v>329</v>
      </c>
      <c r="K42" s="347">
        <v>323</v>
      </c>
      <c r="L42" s="347">
        <v>243</v>
      </c>
      <c r="M42" s="348">
        <v>417</v>
      </c>
    </row>
    <row r="43" spans="2:13" ht="27.75" customHeight="1" x14ac:dyDescent="0.15">
      <c r="B43" s="1186"/>
      <c r="C43" s="1187"/>
      <c r="D43" s="106"/>
      <c r="E43" s="1192" t="s">
        <v>33</v>
      </c>
      <c r="F43" s="1192"/>
      <c r="G43" s="1192"/>
      <c r="H43" s="1193"/>
      <c r="I43" s="346">
        <v>6627</v>
      </c>
      <c r="J43" s="347">
        <v>6406</v>
      </c>
      <c r="K43" s="347">
        <v>5909</v>
      </c>
      <c r="L43" s="347">
        <v>5407</v>
      </c>
      <c r="M43" s="348">
        <v>5115</v>
      </c>
    </row>
    <row r="44" spans="2:13" ht="27.75" customHeight="1" x14ac:dyDescent="0.15">
      <c r="B44" s="1186"/>
      <c r="C44" s="1187"/>
      <c r="D44" s="106"/>
      <c r="E44" s="1192" t="s">
        <v>34</v>
      </c>
      <c r="F44" s="1192"/>
      <c r="G44" s="1192"/>
      <c r="H44" s="1193"/>
      <c r="I44" s="346">
        <v>56</v>
      </c>
      <c r="J44" s="347">
        <v>52</v>
      </c>
      <c r="K44" s="347">
        <v>47</v>
      </c>
      <c r="L44" s="347">
        <v>40</v>
      </c>
      <c r="M44" s="348">
        <v>34</v>
      </c>
    </row>
    <row r="45" spans="2:13" ht="27.75" customHeight="1" x14ac:dyDescent="0.15">
      <c r="B45" s="1186"/>
      <c r="C45" s="1187"/>
      <c r="D45" s="106"/>
      <c r="E45" s="1192" t="s">
        <v>35</v>
      </c>
      <c r="F45" s="1192"/>
      <c r="G45" s="1192"/>
      <c r="H45" s="1193"/>
      <c r="I45" s="346">
        <v>680</v>
      </c>
      <c r="J45" s="347">
        <v>607</v>
      </c>
      <c r="K45" s="347">
        <v>597</v>
      </c>
      <c r="L45" s="347">
        <v>604</v>
      </c>
      <c r="M45" s="348">
        <v>611</v>
      </c>
    </row>
    <row r="46" spans="2:13" ht="27.75" customHeight="1" x14ac:dyDescent="0.15">
      <c r="B46" s="1186"/>
      <c r="C46" s="1187"/>
      <c r="D46" s="107"/>
      <c r="E46" s="1192" t="s">
        <v>36</v>
      </c>
      <c r="F46" s="1192"/>
      <c r="G46" s="1192"/>
      <c r="H46" s="1193"/>
      <c r="I46" s="346" t="s">
        <v>490</v>
      </c>
      <c r="J46" s="347">
        <v>67</v>
      </c>
      <c r="K46" s="347" t="s">
        <v>490</v>
      </c>
      <c r="L46" s="347">
        <v>457</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8603</v>
      </c>
      <c r="J50" s="347">
        <v>8975</v>
      </c>
      <c r="K50" s="347">
        <v>9340</v>
      </c>
      <c r="L50" s="347">
        <v>9540</v>
      </c>
      <c r="M50" s="348">
        <v>9579</v>
      </c>
    </row>
    <row r="51" spans="2:13" ht="27.75" customHeight="1" x14ac:dyDescent="0.15">
      <c r="B51" s="1186"/>
      <c r="C51" s="1187"/>
      <c r="D51" s="106"/>
      <c r="E51" s="1192" t="s">
        <v>42</v>
      </c>
      <c r="F51" s="1192"/>
      <c r="G51" s="1192"/>
      <c r="H51" s="1193"/>
      <c r="I51" s="346">
        <v>148</v>
      </c>
      <c r="J51" s="347">
        <v>142</v>
      </c>
      <c r="K51" s="347">
        <v>135</v>
      </c>
      <c r="L51" s="347">
        <v>133</v>
      </c>
      <c r="M51" s="348">
        <v>21</v>
      </c>
    </row>
    <row r="52" spans="2:13" ht="27.75" customHeight="1" x14ac:dyDescent="0.15">
      <c r="B52" s="1188"/>
      <c r="C52" s="1189"/>
      <c r="D52" s="106"/>
      <c r="E52" s="1192" t="s">
        <v>43</v>
      </c>
      <c r="F52" s="1192"/>
      <c r="G52" s="1192"/>
      <c r="H52" s="1193"/>
      <c r="I52" s="346">
        <v>12072</v>
      </c>
      <c r="J52" s="347">
        <v>11583</v>
      </c>
      <c r="K52" s="347">
        <v>11059</v>
      </c>
      <c r="L52" s="347">
        <v>10775</v>
      </c>
      <c r="M52" s="348">
        <v>10937</v>
      </c>
    </row>
    <row r="53" spans="2:13" ht="27.75" customHeight="1" thickBot="1" x14ac:dyDescent="0.2">
      <c r="B53" s="1199" t="s">
        <v>19</v>
      </c>
      <c r="C53" s="1200"/>
      <c r="D53" s="110"/>
      <c r="E53" s="1201" t="s">
        <v>44</v>
      </c>
      <c r="F53" s="1201"/>
      <c r="G53" s="1201"/>
      <c r="H53" s="1202"/>
      <c r="I53" s="349">
        <v>-2850</v>
      </c>
      <c r="J53" s="350">
        <v>-3192</v>
      </c>
      <c r="K53" s="350">
        <v>-4186</v>
      </c>
      <c r="L53" s="350">
        <v>-4613</v>
      </c>
      <c r="M53" s="351">
        <v>-5197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SDXTn0iZDlQtBk78qaJh3tBX3kMnyO9ouZqTRRYRfTnM1ejWNWlpgeV5yrHRFy2XjcogCm1HGHFmByds0XpcA==" saltValue="u9wXsxCMbTBQDFotX1ti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1" zoomScale="55" zoomScaleNormal="55" zoomScaleSheetLayoutView="100" workbookViewId="0">
      <selection activeCell="H56" sqref="H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3723</v>
      </c>
      <c r="G55" s="352">
        <v>3812</v>
      </c>
      <c r="H55" s="353">
        <v>3734</v>
      </c>
    </row>
    <row r="56" spans="2:8" ht="52.5" customHeight="1" x14ac:dyDescent="0.15">
      <c r="B56" s="122"/>
      <c r="C56" s="1213" t="s">
        <v>47</v>
      </c>
      <c r="D56" s="1213"/>
      <c r="E56" s="1214"/>
      <c r="F56" s="354">
        <v>1208</v>
      </c>
      <c r="G56" s="354">
        <v>1136</v>
      </c>
      <c r="H56" s="355">
        <v>1186</v>
      </c>
    </row>
    <row r="57" spans="2:8" ht="53.25" customHeight="1" x14ac:dyDescent="0.15">
      <c r="B57" s="122"/>
      <c r="C57" s="1215" t="s">
        <v>48</v>
      </c>
      <c r="D57" s="1215"/>
      <c r="E57" s="1216"/>
      <c r="F57" s="356">
        <v>3874</v>
      </c>
      <c r="G57" s="356">
        <v>4073</v>
      </c>
      <c r="H57" s="357">
        <v>4183</v>
      </c>
    </row>
    <row r="58" spans="2:8" ht="45.75" customHeight="1" x14ac:dyDescent="0.15">
      <c r="B58" s="123"/>
      <c r="C58" s="1203" t="s">
        <v>562</v>
      </c>
      <c r="D58" s="1204"/>
      <c r="E58" s="1205"/>
      <c r="F58" s="358">
        <v>607</v>
      </c>
      <c r="G58" s="358">
        <v>607</v>
      </c>
      <c r="H58" s="359">
        <v>607</v>
      </c>
    </row>
    <row r="59" spans="2:8" ht="45.75" customHeight="1" x14ac:dyDescent="0.15">
      <c r="B59" s="123"/>
      <c r="C59" s="1203" t="s">
        <v>566</v>
      </c>
      <c r="D59" s="1204"/>
      <c r="E59" s="1205"/>
      <c r="F59" s="358">
        <v>243</v>
      </c>
      <c r="G59" s="358">
        <v>362</v>
      </c>
      <c r="H59" s="359">
        <v>574</v>
      </c>
    </row>
    <row r="60" spans="2:8" ht="45.75" customHeight="1" x14ac:dyDescent="0.15">
      <c r="B60" s="123"/>
      <c r="C60" s="1203" t="s">
        <v>563</v>
      </c>
      <c r="D60" s="1204"/>
      <c r="E60" s="1205"/>
      <c r="F60" s="358">
        <v>564</v>
      </c>
      <c r="G60" s="358">
        <v>570</v>
      </c>
      <c r="H60" s="359">
        <v>557</v>
      </c>
    </row>
    <row r="61" spans="2:8" ht="45.75" customHeight="1" x14ac:dyDescent="0.15">
      <c r="B61" s="123"/>
      <c r="C61" s="1203" t="s">
        <v>564</v>
      </c>
      <c r="D61" s="1204"/>
      <c r="E61" s="1205"/>
      <c r="F61" s="358">
        <v>514</v>
      </c>
      <c r="G61" s="358">
        <v>512</v>
      </c>
      <c r="H61" s="359">
        <v>505</v>
      </c>
    </row>
    <row r="62" spans="2:8" ht="45.75" customHeight="1" thickBot="1" x14ac:dyDescent="0.2">
      <c r="B62" s="124"/>
      <c r="C62" s="1206" t="s">
        <v>565</v>
      </c>
      <c r="D62" s="1207"/>
      <c r="E62" s="1208"/>
      <c r="F62" s="360">
        <v>504</v>
      </c>
      <c r="G62" s="360">
        <v>507</v>
      </c>
      <c r="H62" s="361">
        <v>483</v>
      </c>
    </row>
    <row r="63" spans="2:8" ht="52.5" customHeight="1" thickBot="1" x14ac:dyDescent="0.2">
      <c r="B63" s="125"/>
      <c r="C63" s="1209" t="s">
        <v>49</v>
      </c>
      <c r="D63" s="1209"/>
      <c r="E63" s="1210"/>
      <c r="F63" s="362">
        <v>8804</v>
      </c>
      <c r="G63" s="362">
        <v>9020</v>
      </c>
      <c r="H63" s="363">
        <v>9103</v>
      </c>
    </row>
    <row r="64" spans="2:8" x14ac:dyDescent="0.15"/>
  </sheetData>
  <sheetProtection algorithmName="SHA-512" hashValue="Jdhvhs5OPP94Cz4xScwSl3uhjl7buZN58T8Cb1c96O7U2eJ2hQjv4TaKn9TMejw3njul/qUdxyQW/5M2VgVf4g==" saltValue="25x3q1uSFJjf5apcm7n8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143070</v>
      </c>
      <c r="E3" s="144"/>
      <c r="F3" s="145">
        <v>94796</v>
      </c>
      <c r="G3" s="146"/>
      <c r="H3" s="147"/>
    </row>
    <row r="4" spans="1:8" x14ac:dyDescent="0.15">
      <c r="A4" s="148"/>
      <c r="B4" s="149"/>
      <c r="C4" s="150"/>
      <c r="D4" s="151">
        <v>62881</v>
      </c>
      <c r="E4" s="152"/>
      <c r="F4" s="153">
        <v>55781</v>
      </c>
      <c r="G4" s="154"/>
      <c r="H4" s="155"/>
    </row>
    <row r="5" spans="1:8" x14ac:dyDescent="0.15">
      <c r="A5" s="136" t="s">
        <v>522</v>
      </c>
      <c r="B5" s="141"/>
      <c r="C5" s="142"/>
      <c r="D5" s="143">
        <v>82613</v>
      </c>
      <c r="E5" s="144"/>
      <c r="F5" s="145">
        <v>85942</v>
      </c>
      <c r="G5" s="146"/>
      <c r="H5" s="147"/>
    </row>
    <row r="6" spans="1:8" x14ac:dyDescent="0.15">
      <c r="A6" s="148"/>
      <c r="B6" s="149"/>
      <c r="C6" s="150"/>
      <c r="D6" s="151">
        <v>43062</v>
      </c>
      <c r="E6" s="152"/>
      <c r="F6" s="153">
        <v>48630</v>
      </c>
      <c r="G6" s="154"/>
      <c r="H6" s="155"/>
    </row>
    <row r="7" spans="1:8" x14ac:dyDescent="0.15">
      <c r="A7" s="136" t="s">
        <v>523</v>
      </c>
      <c r="B7" s="141"/>
      <c r="C7" s="142"/>
      <c r="D7" s="143">
        <v>63990</v>
      </c>
      <c r="E7" s="144"/>
      <c r="F7" s="145">
        <v>95007</v>
      </c>
      <c r="G7" s="146"/>
      <c r="H7" s="147"/>
    </row>
    <row r="8" spans="1:8" x14ac:dyDescent="0.15">
      <c r="A8" s="148"/>
      <c r="B8" s="149"/>
      <c r="C8" s="150"/>
      <c r="D8" s="151">
        <v>35140</v>
      </c>
      <c r="E8" s="152"/>
      <c r="F8" s="153">
        <v>48509</v>
      </c>
      <c r="G8" s="154"/>
      <c r="H8" s="155"/>
    </row>
    <row r="9" spans="1:8" x14ac:dyDescent="0.15">
      <c r="A9" s="136" t="s">
        <v>524</v>
      </c>
      <c r="B9" s="141"/>
      <c r="C9" s="142"/>
      <c r="D9" s="143">
        <v>77702</v>
      </c>
      <c r="E9" s="144"/>
      <c r="F9" s="145">
        <v>98176</v>
      </c>
      <c r="G9" s="146"/>
      <c r="H9" s="147"/>
    </row>
    <row r="10" spans="1:8" x14ac:dyDescent="0.15">
      <c r="A10" s="148"/>
      <c r="B10" s="149"/>
      <c r="C10" s="150"/>
      <c r="D10" s="151">
        <v>47101</v>
      </c>
      <c r="E10" s="152"/>
      <c r="F10" s="153">
        <v>58489</v>
      </c>
      <c r="G10" s="154"/>
      <c r="H10" s="155"/>
    </row>
    <row r="11" spans="1:8" x14ac:dyDescent="0.15">
      <c r="A11" s="136" t="s">
        <v>525</v>
      </c>
      <c r="B11" s="141"/>
      <c r="C11" s="142"/>
      <c r="D11" s="143">
        <v>119572</v>
      </c>
      <c r="E11" s="144"/>
      <c r="F11" s="145">
        <v>119283</v>
      </c>
      <c r="G11" s="146"/>
      <c r="H11" s="147"/>
    </row>
    <row r="12" spans="1:8" x14ac:dyDescent="0.15">
      <c r="A12" s="148"/>
      <c r="B12" s="149"/>
      <c r="C12" s="156"/>
      <c r="D12" s="151">
        <v>77471</v>
      </c>
      <c r="E12" s="152"/>
      <c r="F12" s="153">
        <v>64747</v>
      </c>
      <c r="G12" s="154"/>
      <c r="H12" s="155"/>
    </row>
    <row r="13" spans="1:8" x14ac:dyDescent="0.15">
      <c r="A13" s="136"/>
      <c r="B13" s="141"/>
      <c r="C13" s="157"/>
      <c r="D13" s="158">
        <v>97389</v>
      </c>
      <c r="E13" s="159"/>
      <c r="F13" s="160">
        <v>98641</v>
      </c>
      <c r="G13" s="161"/>
      <c r="H13" s="147"/>
    </row>
    <row r="14" spans="1:8" x14ac:dyDescent="0.15">
      <c r="A14" s="148"/>
      <c r="B14" s="149"/>
      <c r="C14" s="150"/>
      <c r="D14" s="151">
        <v>53131</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6.46</v>
      </c>
      <c r="C19" s="162">
        <f>ROUND(VALUE(SUBSTITUTE(実質収支比率等に係る経年分析!G$48,"▲","-")),2)</f>
        <v>7.33</v>
      </c>
      <c r="D19" s="162">
        <f>ROUND(VALUE(SUBSTITUTE(実質収支比率等に係る経年分析!H$48,"▲","-")),2)</f>
        <v>7.31</v>
      </c>
      <c r="E19" s="162">
        <f>ROUND(VALUE(SUBSTITUTE(実質収支比率等に係る経年分析!I$48,"▲","-")),2)</f>
        <v>4.91</v>
      </c>
      <c r="F19" s="162">
        <f>ROUND(VALUE(SUBSTITUTE(実質収支比率等に係る経年分析!J$48,"▲","-")),2)</f>
        <v>6.35</v>
      </c>
    </row>
    <row r="20" spans="1:11" x14ac:dyDescent="0.15">
      <c r="A20" s="162" t="s">
        <v>53</v>
      </c>
      <c r="B20" s="162">
        <f>ROUND(VALUE(SUBSTITUTE(実質収支比率等に係る経年分析!F$47,"▲","-")),2)</f>
        <v>64.7</v>
      </c>
      <c r="C20" s="162">
        <f>ROUND(VALUE(SUBSTITUTE(実質収支比率等に係る経年分析!G$47,"▲","-")),2)</f>
        <v>63.58</v>
      </c>
      <c r="D20" s="162">
        <f>ROUND(VALUE(SUBSTITUTE(実質収支比率等に係る経年分析!H$47,"▲","-")),2)</f>
        <v>65.91</v>
      </c>
      <c r="E20" s="162">
        <f>ROUND(VALUE(SUBSTITUTE(実質収支比率等に係る経年分析!I$47,"▲","-")),2)</f>
        <v>67.08</v>
      </c>
      <c r="F20" s="162">
        <f>ROUND(VALUE(SUBSTITUTE(実質収支比率等に係る経年分析!J$47,"▲","-")),2)</f>
        <v>64.33</v>
      </c>
    </row>
    <row r="21" spans="1:11" x14ac:dyDescent="0.15">
      <c r="A21" s="162" t="s">
        <v>54</v>
      </c>
      <c r="B21" s="162">
        <f>IF(ISNUMBER(VALUE(SUBSTITUTE(実質収支比率等に係る経年分析!F$49,"▲","-"))),ROUND(VALUE(SUBSTITUTE(実質収支比率等に係る経年分析!F$49,"▲","-")),2),NA())</f>
        <v>-3.23</v>
      </c>
      <c r="C21" s="162">
        <f>IF(ISNUMBER(VALUE(SUBSTITUTE(実質収支比率等に係る経年分析!G$49,"▲","-"))),ROUND(VALUE(SUBSTITUTE(実質収支比率等に係る経年分析!G$49,"▲","-")),2),NA())</f>
        <v>6.67</v>
      </c>
      <c r="D21" s="162">
        <f>IF(ISNUMBER(VALUE(SUBSTITUTE(実質収支比率等に係る経年分析!H$49,"▲","-"))),ROUND(VALUE(SUBSTITUTE(実質収支比率等に係る経年分析!H$49,"▲","-")),2),NA())</f>
        <v>3.1</v>
      </c>
      <c r="E21" s="162">
        <f>IF(ISNUMBER(VALUE(SUBSTITUTE(実質収支比率等に係る経年分析!I$49,"▲","-"))),ROUND(VALUE(SUBSTITUTE(実質収支比率等に係る経年分析!I$49,"▲","-")),2),NA())</f>
        <v>0.5</v>
      </c>
      <c r="F21" s="162">
        <f>IF(ISNUMBER(VALUE(SUBSTITUTE(実質収支比率等に係る経年分析!J$49,"▲","-"))),ROUND(VALUE(SUBSTITUTE(実質収支比率等に係る経年分析!J$49,"▲","-")),2),NA())</f>
        <v>2.42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0.06</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矢掛町地域開発事業特別会計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0.34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15">
      <c r="A30" s="163" t="str">
        <f>IF(連結実質赤字比率に係る赤字・黒字の構成分析!C$40="",NA(),連結実質赤字比率に係る赤字・黒字の構成分析!C$40)</f>
        <v>矢掛町国民健康保険事業特別会計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0.63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0.53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0.28000000000000003</v>
      </c>
    </row>
    <row r="31" spans="1:11" x14ac:dyDescent="0.15">
      <c r="A31" s="163" t="str">
        <f>IF(連結実質赤字比率に係る赤字・黒字の構成分析!C$39="",NA(),連結実質赤字比率に係る赤字・黒字の構成分析!C$39)</f>
        <v>矢掛町介護保険事業特別会計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3.09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2.4500000000000002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1.27</v>
      </c>
    </row>
    <row r="32" spans="1:11" x14ac:dyDescent="0.15">
      <c r="A32" s="163" t="str">
        <f>IF(連結実質赤字比率に係る赤字・黒字の構成分析!C$38="",NA(),連結実質赤字比率に係る赤字・黒字の構成分析!C$38)</f>
        <v>矢掛町介護老人保健施設事業会計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2.87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2.2999999999999998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1.86</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6.46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7.31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6.34</v>
      </c>
    </row>
    <row r="34" spans="1:16" x14ac:dyDescent="0.15">
      <c r="A34" s="163" t="str">
        <f>IF(連結実質赤字比率に係る赤字・黒字の構成分析!C$36="",NA(),連結実質赤字比率に係る赤字・黒字の構成分析!C$36)</f>
        <v>矢掛町下水道事業会計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8.0399999999999991</v>
      </c>
    </row>
    <row r="35" spans="1:16" x14ac:dyDescent="0.15">
      <c r="A35" s="163" t="str">
        <f>IF(連結実質赤字比率に係る赤字・黒字の構成分析!C$35="",NA(),連結実質赤字比率に係る赤字・黒字の構成分析!C$35)</f>
        <v>矢掛町水道事業会計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9.89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10.11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8.93</v>
      </c>
    </row>
    <row r="36" spans="1:16" x14ac:dyDescent="0.15">
      <c r="A36" s="163" t="str">
        <f>IF(連結実質赤字比率に係る赤字・黒字の構成分析!C$34="",NA(),連結実質赤字比率に係る赤字・黒字の構成分析!C$34)</f>
        <v>矢掛町病院事業会計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13.03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13.14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11.55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10.57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1086</v>
      </c>
      <c r="E42" s="164"/>
      <c r="F42" s="164"/>
      <c r="G42" s="164">
        <f>'実質公債費比率（分子）の構造'!L$52</f>
        <v>1160</v>
      </c>
      <c r="H42" s="164"/>
      <c r="I42" s="164"/>
      <c r="J42" s="164">
        <f>'実質公債費比率（分子）の構造'!M$52</f>
        <v>1206</v>
      </c>
      <c r="K42" s="164"/>
      <c r="L42" s="164"/>
      <c r="M42" s="164">
        <f>'実質公債費比率（分子）の構造'!N$52</f>
        <v>1251</v>
      </c>
      <c r="N42" s="164"/>
      <c r="O42" s="164"/>
      <c r="P42" s="164">
        <f>'実質公債費比率（分子）の構造'!O$52</f>
        <v>1248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f>'実質公債費比率（分子）の構造'!K$50</f>
        <v>3</v>
      </c>
      <c r="C44" s="164"/>
      <c r="D44" s="164"/>
      <c r="E44" s="164">
        <f>'実質公債費比率（分子）の構造'!L$50</f>
        <v>3</v>
      </c>
      <c r="F44" s="164"/>
      <c r="G44" s="164"/>
      <c r="H44" s="164">
        <f>'実質公債費比率（分子）の構造'!M$50</f>
        <v>3</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5</v>
      </c>
      <c r="C45" s="164"/>
      <c r="D45" s="164"/>
      <c r="E45" s="164">
        <f>'実質公債費比率（分子）の構造'!L$49</f>
        <v>6</v>
      </c>
      <c r="F45" s="164"/>
      <c r="G45" s="164"/>
      <c r="H45" s="164">
        <f>'実質公債費比率（分子）の構造'!M$49</f>
        <v>6</v>
      </c>
      <c r="I45" s="164"/>
      <c r="J45" s="164"/>
      <c r="K45" s="164">
        <f>'実質公債費比率（分子）の構造'!N$49</f>
        <v>6</v>
      </c>
      <c r="L45" s="164"/>
      <c r="M45" s="164"/>
      <c r="N45" s="164">
        <f>'実質公債費比率（分子）の構造'!O$49</f>
        <v>6</v>
      </c>
      <c r="O45" s="164"/>
      <c r="P45" s="164"/>
    </row>
    <row r="46" spans="1:16" x14ac:dyDescent="0.15">
      <c r="A46" s="164" t="s">
        <v>64</v>
      </c>
      <c r="B46" s="164">
        <f>'実質公債費比率（分子）の構造'!K$48</f>
        <v>611</v>
      </c>
      <c r="C46" s="164"/>
      <c r="D46" s="164"/>
      <c r="E46" s="164">
        <f>'実質公債費比率（分子）の構造'!L$48</f>
        <v>675</v>
      </c>
      <c r="F46" s="164"/>
      <c r="G46" s="164"/>
      <c r="H46" s="164">
        <f>'実質公債費比率（分子）の構造'!M$48</f>
        <v>639</v>
      </c>
      <c r="I46" s="164"/>
      <c r="J46" s="164"/>
      <c r="K46" s="164">
        <f>'実質公債費比率（分子）の構造'!N$48</f>
        <v>640</v>
      </c>
      <c r="L46" s="164"/>
      <c r="M46" s="164"/>
      <c r="N46" s="164">
        <f>'実質公債費比率（分子）の構造'!O$48</f>
        <v>629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837</v>
      </c>
      <c r="C49" s="164"/>
      <c r="D49" s="164"/>
      <c r="E49" s="164">
        <f>'実質公債費比率（分子）の構造'!L$45</f>
        <v>897</v>
      </c>
      <c r="F49" s="164"/>
      <c r="G49" s="164"/>
      <c r="H49" s="164">
        <f>'実質公債費比率（分子）の構造'!M$45</f>
        <v>920</v>
      </c>
      <c r="I49" s="164"/>
      <c r="J49" s="164"/>
      <c r="K49" s="164">
        <f>'実質公債費比率（分子）の構造'!N$45</f>
        <v>961</v>
      </c>
      <c r="L49" s="164"/>
      <c r="M49" s="164"/>
      <c r="N49" s="164">
        <f>'実質公債費比率（分子）の構造'!O$45</f>
        <v>942</v>
      </c>
      <c r="O49" s="164"/>
      <c r="P49" s="164"/>
    </row>
    <row r="50" spans="1:16" x14ac:dyDescent="0.15">
      <c r="A50" s="164" t="s">
        <v>67</v>
      </c>
      <c r="B50" s="164" t="e">
        <f>NA()</f>
        <v>#N/A</v>
      </c>
      <c r="C50" s="164">
        <f>IF(ISNUMBER('実質公債費比率（分子）の構造'!K$53),'実質公債費比率（分子）の構造'!K$53,NA())</f>
        <v>370</v>
      </c>
      <c r="D50" s="164" t="e">
        <f>NA()</f>
        <v>#N/A</v>
      </c>
      <c r="E50" s="164" t="e">
        <f>NA()</f>
        <v>#N/A</v>
      </c>
      <c r="F50" s="164">
        <f>IF(ISNUMBER('実質公債費比率（分子）の構造'!L$53),'実質公債費比率（分子）の構造'!L$53,NA())</f>
        <v>421</v>
      </c>
      <c r="G50" s="164" t="e">
        <f>NA()</f>
        <v>#N/A</v>
      </c>
      <c r="H50" s="164" t="e">
        <f>NA()</f>
        <v>#N/A</v>
      </c>
      <c r="I50" s="164">
        <f>IF(ISNUMBER('実質公債費比率（分子）の構造'!M$53),'実質公債費比率（分子）の構造'!M$53,NA())</f>
        <v>362</v>
      </c>
      <c r="J50" s="164" t="e">
        <f>NA()</f>
        <v>#N/A</v>
      </c>
      <c r="K50" s="164" t="e">
        <f>NA()</f>
        <v>#N/A</v>
      </c>
      <c r="L50" s="164">
        <f>IF(ISNUMBER('実質公債費比率（分子）の構造'!N$53),'実質公債費比率（分子）の構造'!N$53,NA())</f>
        <v>358</v>
      </c>
      <c r="M50" s="164" t="e">
        <f>NA()</f>
        <v>#N/A</v>
      </c>
      <c r="N50" s="164" t="e">
        <f>NA()</f>
        <v>#N/A</v>
      </c>
      <c r="O50" s="164">
        <f>IF(ISNUMBER('実質公債費比率（分子）の構造'!O$53),'実質公債費比率（分子）の構造'!O$53,NA())</f>
        <v>332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12072</v>
      </c>
      <c r="E56" s="163"/>
      <c r="F56" s="163"/>
      <c r="G56" s="163">
        <f>'将来負担比率（分子）の構造'!J$52</f>
        <v>11583</v>
      </c>
      <c r="H56" s="163"/>
      <c r="I56" s="163"/>
      <c r="J56" s="163">
        <f>'将来負担比率（分子）の構造'!K$52</f>
        <v>11059</v>
      </c>
      <c r="K56" s="163"/>
      <c r="L56" s="163"/>
      <c r="M56" s="163">
        <f>'将来負担比率（分子）の構造'!L$52</f>
        <v>10775</v>
      </c>
      <c r="N56" s="163"/>
      <c r="O56" s="163"/>
      <c r="P56" s="163">
        <f>'将来負担比率（分子）の構造'!M$52</f>
        <v>10937</v>
      </c>
    </row>
    <row r="57" spans="1:16" x14ac:dyDescent="0.15">
      <c r="A57" s="163" t="s">
        <v>42</v>
      </c>
      <c r="B57" s="163"/>
      <c r="C57" s="163"/>
      <c r="D57" s="163">
        <f>'将来負担比率（分子）の構造'!I$51</f>
        <v>148</v>
      </c>
      <c r="E57" s="163"/>
      <c r="F57" s="163"/>
      <c r="G57" s="163">
        <f>'将来負担比率（分子）の構造'!J$51</f>
        <v>142</v>
      </c>
      <c r="H57" s="163"/>
      <c r="I57" s="163"/>
      <c r="J57" s="163">
        <f>'将来負担比率（分子）の構造'!K$51</f>
        <v>135</v>
      </c>
      <c r="K57" s="163"/>
      <c r="L57" s="163"/>
      <c r="M57" s="163">
        <f>'将来負担比率（分子）の構造'!L$51</f>
        <v>133</v>
      </c>
      <c r="N57" s="163"/>
      <c r="O57" s="163"/>
      <c r="P57" s="163">
        <f>'将来負担比率（分子）の構造'!M$51</f>
        <v>21</v>
      </c>
    </row>
    <row r="58" spans="1:16" x14ac:dyDescent="0.15">
      <c r="A58" s="163" t="s">
        <v>41</v>
      </c>
      <c r="B58" s="163"/>
      <c r="C58" s="163"/>
      <c r="D58" s="163">
        <f>'将来負担比率（分子）の構造'!I$50</f>
        <v>8603</v>
      </c>
      <c r="E58" s="163"/>
      <c r="F58" s="163"/>
      <c r="G58" s="163">
        <f>'将来負担比率（分子）の構造'!J$50</f>
        <v>8975</v>
      </c>
      <c r="H58" s="163"/>
      <c r="I58" s="163"/>
      <c r="J58" s="163">
        <f>'将来負担比率（分子）の構造'!K$50</f>
        <v>9340</v>
      </c>
      <c r="K58" s="163"/>
      <c r="L58" s="163"/>
      <c r="M58" s="163">
        <f>'将来負担比率（分子）の構造'!L$50</f>
        <v>9540</v>
      </c>
      <c r="N58" s="163"/>
      <c r="O58" s="163"/>
      <c r="P58" s="163">
        <f>'将来負担比率（分子）の構造'!M$50</f>
        <v>9579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67</v>
      </c>
      <c r="F61" s="163"/>
      <c r="G61" s="163"/>
      <c r="H61" s="163" t="str">
        <f>'将来負担比率（分子）の構造'!K$46</f>
        <v>-</v>
      </c>
      <c r="I61" s="163"/>
      <c r="J61" s="163"/>
      <c r="K61" s="163">
        <f>'将来負担比率（分子）の構造'!L$46</f>
        <v>457</v>
      </c>
      <c r="L61" s="163"/>
      <c r="M61" s="163"/>
      <c r="N61" s="163" t="str">
        <f>'将来負担比率（分子）の構造'!M$46</f>
        <v>-</v>
      </c>
      <c r="O61" s="163"/>
      <c r="P61" s="163"/>
    </row>
    <row r="62" spans="1:16" x14ac:dyDescent="0.15">
      <c r="A62" s="163" t="s">
        <v>35</v>
      </c>
      <c r="B62" s="163">
        <f>'将来負担比率（分子）の構造'!I$45</f>
        <v>680</v>
      </c>
      <c r="C62" s="163"/>
      <c r="D62" s="163"/>
      <c r="E62" s="163">
        <f>'将来負担比率（分子）の構造'!J$45</f>
        <v>607</v>
      </c>
      <c r="F62" s="163"/>
      <c r="G62" s="163"/>
      <c r="H62" s="163">
        <f>'将来負担比率（分子）の構造'!K$45</f>
        <v>597</v>
      </c>
      <c r="I62" s="163"/>
      <c r="J62" s="163"/>
      <c r="K62" s="163">
        <f>'将来負担比率（分子）の構造'!L$45</f>
        <v>604</v>
      </c>
      <c r="L62" s="163"/>
      <c r="M62" s="163"/>
      <c r="N62" s="163">
        <f>'将来負担比率（分子）の構造'!M$45</f>
        <v>611</v>
      </c>
      <c r="O62" s="163"/>
      <c r="P62" s="163"/>
    </row>
    <row r="63" spans="1:16" x14ac:dyDescent="0.15">
      <c r="A63" s="163" t="s">
        <v>34</v>
      </c>
      <c r="B63" s="163">
        <f>'将来負担比率（分子）の構造'!I$44</f>
        <v>56</v>
      </c>
      <c r="C63" s="163"/>
      <c r="D63" s="163"/>
      <c r="E63" s="163">
        <f>'将来負担比率（分子）の構造'!J$44</f>
        <v>52</v>
      </c>
      <c r="F63" s="163"/>
      <c r="G63" s="163"/>
      <c r="H63" s="163">
        <f>'将来負担比率（分子）の構造'!K$44</f>
        <v>47</v>
      </c>
      <c r="I63" s="163"/>
      <c r="J63" s="163"/>
      <c r="K63" s="163">
        <f>'将来負担比率（分子）の構造'!L$44</f>
        <v>40</v>
      </c>
      <c r="L63" s="163"/>
      <c r="M63" s="163"/>
      <c r="N63" s="163">
        <f>'将来負担比率（分子）の構造'!M$44</f>
        <v>34</v>
      </c>
      <c r="O63" s="163"/>
      <c r="P63" s="163"/>
    </row>
    <row r="64" spans="1:16" x14ac:dyDescent="0.15">
      <c r="A64" s="163" t="s">
        <v>33</v>
      </c>
      <c r="B64" s="163">
        <f>'将来負担比率（分子）の構造'!I$43</f>
        <v>6627</v>
      </c>
      <c r="C64" s="163"/>
      <c r="D64" s="163"/>
      <c r="E64" s="163">
        <f>'将来負担比率（分子）の構造'!J$43</f>
        <v>6406</v>
      </c>
      <c r="F64" s="163"/>
      <c r="G64" s="163"/>
      <c r="H64" s="163">
        <f>'将来負担比率（分子）の構造'!K$43</f>
        <v>5909</v>
      </c>
      <c r="I64" s="163"/>
      <c r="J64" s="163"/>
      <c r="K64" s="163">
        <f>'将来負担比率（分子）の構造'!L$43</f>
        <v>5407</v>
      </c>
      <c r="L64" s="163"/>
      <c r="M64" s="163"/>
      <c r="N64" s="163">
        <f>'将来負担比率（分子）の構造'!M$43</f>
        <v>5115</v>
      </c>
      <c r="O64" s="163"/>
      <c r="P64" s="163"/>
    </row>
    <row r="65" spans="1:16" x14ac:dyDescent="0.15">
      <c r="A65" s="163" t="s">
        <v>32</v>
      </c>
      <c r="B65" s="163">
        <f>'将来負担比率（分子）の構造'!I$42</f>
        <v>416</v>
      </c>
      <c r="C65" s="163"/>
      <c r="D65" s="163"/>
      <c r="E65" s="163">
        <f>'将来負担比率（分子）の構造'!J$42</f>
        <v>329</v>
      </c>
      <c r="F65" s="163"/>
      <c r="G65" s="163"/>
      <c r="H65" s="163">
        <f>'将来負担比率（分子）の構造'!K$42</f>
        <v>323</v>
      </c>
      <c r="I65" s="163"/>
      <c r="J65" s="163"/>
      <c r="K65" s="163">
        <f>'将来負担比率（分子）の構造'!L$42</f>
        <v>243</v>
      </c>
      <c r="L65" s="163"/>
      <c r="M65" s="163"/>
      <c r="N65" s="163">
        <f>'将来負担比率（分子）の構造'!M$42</f>
        <v>417</v>
      </c>
      <c r="O65" s="163"/>
      <c r="P65" s="163"/>
    </row>
    <row r="66" spans="1:16" x14ac:dyDescent="0.15">
      <c r="A66" s="163" t="s">
        <v>31</v>
      </c>
      <c r="B66" s="163">
        <f>'将来負担比率（分子）の構造'!I$41</f>
        <v>10194</v>
      </c>
      <c r="C66" s="163"/>
      <c r="D66" s="163"/>
      <c r="E66" s="163">
        <f>'将来負担比率（分子）の構造'!J$41</f>
        <v>10048</v>
      </c>
      <c r="F66" s="163"/>
      <c r="G66" s="163"/>
      <c r="H66" s="163">
        <f>'将来負担比率（分子）の構造'!K$41</f>
        <v>9473</v>
      </c>
      <c r="I66" s="163"/>
      <c r="J66" s="163"/>
      <c r="K66" s="163">
        <f>'将来負担比率（分子）の構造'!L$41</f>
        <v>9083</v>
      </c>
      <c r="L66" s="163"/>
      <c r="M66" s="163"/>
      <c r="N66" s="163">
        <f>'将来負担比率（分子）の構造'!M$41</f>
        <v>9161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3723</v>
      </c>
      <c r="C72" s="167">
        <f>基金残高に係る経年分析!G55</f>
        <v>3812</v>
      </c>
      <c r="D72" s="167">
        <f>基金残高に係る経年分析!H55</f>
        <v>3734</v>
      </c>
    </row>
    <row r="73" spans="1:16" x14ac:dyDescent="0.15">
      <c r="A73" s="166" t="s">
        <v>74</v>
      </c>
      <c r="B73" s="167">
        <f>基金残高に係る経年分析!F56</f>
        <v>1208</v>
      </c>
      <c r="C73" s="167">
        <f>基金残高に係る経年分析!G56</f>
        <v>1136</v>
      </c>
      <c r="D73" s="167">
        <f>基金残高に係る経年分析!H56</f>
        <v>1186</v>
      </c>
    </row>
    <row r="74" spans="1:16" x14ac:dyDescent="0.15">
      <c r="A74" s="166" t="s">
        <v>75</v>
      </c>
      <c r="B74" s="167">
        <f>基金残高に係る経年分析!F57</f>
        <v>3874</v>
      </c>
      <c r="C74" s="167">
        <f>基金残高に係る経年分析!G57</f>
        <v>4073</v>
      </c>
      <c r="D74" s="167">
        <f>基金残高に係る経年分析!H57</f>
        <v>4183</v>
      </c>
    </row>
  </sheetData>
  <sheetProtection algorithmName="SHA-512" hashValue="/DD5ky0pQPeJt9vjOddjwFGahZChNZETbcwCC2PIetziGRbNj5EQfmtE37cVhg3+2fXqkEkgpVtGrTPAIPg2bg==" saltValue="G8KhAvsSQBr7PG6iM0fK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1595831</v>
      </c>
      <c r="S5" s="613"/>
      <c r="T5" s="613"/>
      <c r="U5" s="613"/>
      <c r="V5" s="613"/>
      <c r="W5" s="613"/>
      <c r="X5" s="613"/>
      <c r="Y5" s="614"/>
      <c r="Z5" s="615">
        <v>13.9</v>
      </c>
      <c r="AA5" s="615"/>
      <c r="AB5" s="615"/>
      <c r="AC5" s="615"/>
      <c r="AD5" s="616">
        <v>1595831</v>
      </c>
      <c r="AE5" s="616"/>
      <c r="AF5" s="616"/>
      <c r="AG5" s="616"/>
      <c r="AH5" s="616"/>
      <c r="AI5" s="616"/>
      <c r="AJ5" s="616"/>
      <c r="AK5" s="616"/>
      <c r="AL5" s="617">
        <v>27</v>
      </c>
      <c r="AM5" s="618"/>
      <c r="AN5" s="618"/>
      <c r="AO5" s="619"/>
      <c r="AP5" s="609" t="s">
        <v>215</v>
      </c>
      <c r="AQ5" s="610"/>
      <c r="AR5" s="610"/>
      <c r="AS5" s="610"/>
      <c r="AT5" s="610"/>
      <c r="AU5" s="610"/>
      <c r="AV5" s="610"/>
      <c r="AW5" s="610"/>
      <c r="AX5" s="610"/>
      <c r="AY5" s="610"/>
      <c r="AZ5" s="610"/>
      <c r="BA5" s="610"/>
      <c r="BB5" s="610"/>
      <c r="BC5" s="610"/>
      <c r="BD5" s="610"/>
      <c r="BE5" s="610"/>
      <c r="BF5" s="611"/>
      <c r="BG5" s="623">
        <v>1595118</v>
      </c>
      <c r="BH5" s="624"/>
      <c r="BI5" s="624"/>
      <c r="BJ5" s="624"/>
      <c r="BK5" s="624"/>
      <c r="BL5" s="624"/>
      <c r="BM5" s="624"/>
      <c r="BN5" s="625"/>
      <c r="BO5" s="626">
        <v>100</v>
      </c>
      <c r="BP5" s="626"/>
      <c r="BQ5" s="626"/>
      <c r="BR5" s="626"/>
      <c r="BS5" s="627">
        <v>17458</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87879</v>
      </c>
      <c r="S6" s="624"/>
      <c r="T6" s="624"/>
      <c r="U6" s="624"/>
      <c r="V6" s="624"/>
      <c r="W6" s="624"/>
      <c r="X6" s="624"/>
      <c r="Y6" s="625"/>
      <c r="Z6" s="626">
        <v>0.8</v>
      </c>
      <c r="AA6" s="626"/>
      <c r="AB6" s="626"/>
      <c r="AC6" s="626"/>
      <c r="AD6" s="627">
        <v>87879</v>
      </c>
      <c r="AE6" s="627"/>
      <c r="AF6" s="627"/>
      <c r="AG6" s="627"/>
      <c r="AH6" s="627"/>
      <c r="AI6" s="627"/>
      <c r="AJ6" s="627"/>
      <c r="AK6" s="627"/>
      <c r="AL6" s="628">
        <v>1.5</v>
      </c>
      <c r="AM6" s="629"/>
      <c r="AN6" s="629"/>
      <c r="AO6" s="630"/>
      <c r="AP6" s="620" t="s">
        <v>220</v>
      </c>
      <c r="AQ6" s="621"/>
      <c r="AR6" s="621"/>
      <c r="AS6" s="621"/>
      <c r="AT6" s="621"/>
      <c r="AU6" s="621"/>
      <c r="AV6" s="621"/>
      <c r="AW6" s="621"/>
      <c r="AX6" s="621"/>
      <c r="AY6" s="621"/>
      <c r="AZ6" s="621"/>
      <c r="BA6" s="621"/>
      <c r="BB6" s="621"/>
      <c r="BC6" s="621"/>
      <c r="BD6" s="621"/>
      <c r="BE6" s="621"/>
      <c r="BF6" s="622"/>
      <c r="BG6" s="623">
        <v>1595118</v>
      </c>
      <c r="BH6" s="624"/>
      <c r="BI6" s="624"/>
      <c r="BJ6" s="624"/>
      <c r="BK6" s="624"/>
      <c r="BL6" s="624"/>
      <c r="BM6" s="624"/>
      <c r="BN6" s="625"/>
      <c r="BO6" s="626">
        <v>100</v>
      </c>
      <c r="BP6" s="626"/>
      <c r="BQ6" s="626"/>
      <c r="BR6" s="626"/>
      <c r="BS6" s="627">
        <v>17458</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87398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87382</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784</v>
      </c>
      <c r="S7" s="624"/>
      <c r="T7" s="624"/>
      <c r="U7" s="624"/>
      <c r="V7" s="624"/>
      <c r="W7" s="624"/>
      <c r="X7" s="624"/>
      <c r="Y7" s="625"/>
      <c r="Z7" s="626">
        <v>0</v>
      </c>
      <c r="AA7" s="626"/>
      <c r="AB7" s="626"/>
      <c r="AC7" s="626"/>
      <c r="AD7" s="627">
        <v>784</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583873</v>
      </c>
      <c r="BH7" s="624"/>
      <c r="BI7" s="624"/>
      <c r="BJ7" s="624"/>
      <c r="BK7" s="624"/>
      <c r="BL7" s="624"/>
      <c r="BM7" s="624"/>
      <c r="BN7" s="625"/>
      <c r="BO7" s="626">
        <v>36.6</v>
      </c>
      <c r="BP7" s="626"/>
      <c r="BQ7" s="626"/>
      <c r="BR7" s="626"/>
      <c r="BS7" s="627">
        <v>17458</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1992261</v>
      </c>
      <c r="CS7" s="624"/>
      <c r="CT7" s="624"/>
      <c r="CU7" s="624"/>
      <c r="CV7" s="624"/>
      <c r="CW7" s="624"/>
      <c r="CX7" s="624"/>
      <c r="CY7" s="625"/>
      <c r="CZ7" s="626">
        <v>18.3</v>
      </c>
      <c r="DA7" s="626"/>
      <c r="DB7" s="626"/>
      <c r="DC7" s="626"/>
      <c r="DD7" s="632">
        <v>45971</v>
      </c>
      <c r="DE7" s="624"/>
      <c r="DF7" s="624"/>
      <c r="DG7" s="624"/>
      <c r="DH7" s="624"/>
      <c r="DI7" s="624"/>
      <c r="DJ7" s="624"/>
      <c r="DK7" s="624"/>
      <c r="DL7" s="624"/>
      <c r="DM7" s="624"/>
      <c r="DN7" s="624"/>
      <c r="DO7" s="624"/>
      <c r="DP7" s="625"/>
      <c r="DQ7" s="632">
        <v>1111001</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10934</v>
      </c>
      <c r="S8" s="624"/>
      <c r="T8" s="624"/>
      <c r="U8" s="624"/>
      <c r="V8" s="624"/>
      <c r="W8" s="624"/>
      <c r="X8" s="624"/>
      <c r="Y8" s="625"/>
      <c r="Z8" s="626">
        <v>0.1</v>
      </c>
      <c r="AA8" s="626"/>
      <c r="AB8" s="626"/>
      <c r="AC8" s="626"/>
      <c r="AD8" s="627">
        <v>10934</v>
      </c>
      <c r="AE8" s="627"/>
      <c r="AF8" s="627"/>
      <c r="AG8" s="627"/>
      <c r="AH8" s="627"/>
      <c r="AI8" s="627"/>
      <c r="AJ8" s="627"/>
      <c r="AK8" s="627"/>
      <c r="AL8" s="628">
        <v>0.2</v>
      </c>
      <c r="AM8" s="629"/>
      <c r="AN8" s="629"/>
      <c r="AO8" s="630"/>
      <c r="AP8" s="620" t="s">
        <v>226</v>
      </c>
      <c r="AQ8" s="621"/>
      <c r="AR8" s="621"/>
      <c r="AS8" s="621"/>
      <c r="AT8" s="621"/>
      <c r="AU8" s="621"/>
      <c r="AV8" s="621"/>
      <c r="AW8" s="621"/>
      <c r="AX8" s="621"/>
      <c r="AY8" s="621"/>
      <c r="AZ8" s="621"/>
      <c r="BA8" s="621"/>
      <c r="BB8" s="621"/>
      <c r="BC8" s="621"/>
      <c r="BD8" s="621"/>
      <c r="BE8" s="621"/>
      <c r="BF8" s="622"/>
      <c r="BG8" s="623">
        <v>20788</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2656994</v>
      </c>
      <c r="CS8" s="624"/>
      <c r="CT8" s="624"/>
      <c r="CU8" s="624"/>
      <c r="CV8" s="624"/>
      <c r="CW8" s="624"/>
      <c r="CX8" s="624"/>
      <c r="CY8" s="625"/>
      <c r="CZ8" s="626">
        <v>24.4</v>
      </c>
      <c r="DA8" s="626"/>
      <c r="DB8" s="626"/>
      <c r="DC8" s="626"/>
      <c r="DD8" s="632">
        <v>120440</v>
      </c>
      <c r="DE8" s="624"/>
      <c r="DF8" s="624"/>
      <c r="DG8" s="624"/>
      <c r="DH8" s="624"/>
      <c r="DI8" s="624"/>
      <c r="DJ8" s="624"/>
      <c r="DK8" s="624"/>
      <c r="DL8" s="624"/>
      <c r="DM8" s="624"/>
      <c r="DN8" s="624"/>
      <c r="DO8" s="624"/>
      <c r="DP8" s="625"/>
      <c r="DQ8" s="632">
        <v>1645823</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17783</v>
      </c>
      <c r="S9" s="624"/>
      <c r="T9" s="624"/>
      <c r="U9" s="624"/>
      <c r="V9" s="624"/>
      <c r="W9" s="624"/>
      <c r="X9" s="624"/>
      <c r="Y9" s="625"/>
      <c r="Z9" s="626">
        <v>0.2</v>
      </c>
      <c r="AA9" s="626"/>
      <c r="AB9" s="626"/>
      <c r="AC9" s="626"/>
      <c r="AD9" s="627">
        <v>17783</v>
      </c>
      <c r="AE9" s="627"/>
      <c r="AF9" s="627"/>
      <c r="AG9" s="627"/>
      <c r="AH9" s="627"/>
      <c r="AI9" s="627"/>
      <c r="AJ9" s="627"/>
      <c r="AK9" s="627"/>
      <c r="AL9" s="628">
        <v>0.3</v>
      </c>
      <c r="AM9" s="629"/>
      <c r="AN9" s="629"/>
      <c r="AO9" s="630"/>
      <c r="AP9" s="620" t="s">
        <v>229</v>
      </c>
      <c r="AQ9" s="621"/>
      <c r="AR9" s="621"/>
      <c r="AS9" s="621"/>
      <c r="AT9" s="621"/>
      <c r="AU9" s="621"/>
      <c r="AV9" s="621"/>
      <c r="AW9" s="621"/>
      <c r="AX9" s="621"/>
      <c r="AY9" s="621"/>
      <c r="AZ9" s="621"/>
      <c r="BA9" s="621"/>
      <c r="BB9" s="621"/>
      <c r="BC9" s="621"/>
      <c r="BD9" s="621"/>
      <c r="BE9" s="621"/>
      <c r="BF9" s="622"/>
      <c r="BG9" s="623">
        <v>467848</v>
      </c>
      <c r="BH9" s="624"/>
      <c r="BI9" s="624"/>
      <c r="BJ9" s="624"/>
      <c r="BK9" s="624"/>
      <c r="BL9" s="624"/>
      <c r="BM9" s="624"/>
      <c r="BN9" s="625"/>
      <c r="BO9" s="626">
        <v>29.3</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1319854</v>
      </c>
      <c r="CS9" s="624"/>
      <c r="CT9" s="624"/>
      <c r="CU9" s="624"/>
      <c r="CV9" s="624"/>
      <c r="CW9" s="624"/>
      <c r="CX9" s="624"/>
      <c r="CY9" s="625"/>
      <c r="CZ9" s="626">
        <v>12.1</v>
      </c>
      <c r="DA9" s="626"/>
      <c r="DB9" s="626"/>
      <c r="DC9" s="626"/>
      <c r="DD9" s="632">
        <v>276660</v>
      </c>
      <c r="DE9" s="624"/>
      <c r="DF9" s="624"/>
      <c r="DG9" s="624"/>
      <c r="DH9" s="624"/>
      <c r="DI9" s="624"/>
      <c r="DJ9" s="624"/>
      <c r="DK9" s="624"/>
      <c r="DL9" s="624"/>
      <c r="DM9" s="624"/>
      <c r="DN9" s="624"/>
      <c r="DO9" s="624"/>
      <c r="DP9" s="625"/>
      <c r="DQ9" s="632">
        <v>666123</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34140</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354805</v>
      </c>
      <c r="S11" s="624"/>
      <c r="T11" s="624"/>
      <c r="U11" s="624"/>
      <c r="V11" s="624"/>
      <c r="W11" s="624"/>
      <c r="X11" s="624"/>
      <c r="Y11" s="625"/>
      <c r="Z11" s="628">
        <v>3.1</v>
      </c>
      <c r="AA11" s="629"/>
      <c r="AB11" s="629"/>
      <c r="AC11" s="635"/>
      <c r="AD11" s="632">
        <v>354805</v>
      </c>
      <c r="AE11" s="624"/>
      <c r="AF11" s="624"/>
      <c r="AG11" s="624"/>
      <c r="AH11" s="624"/>
      <c r="AI11" s="624"/>
      <c r="AJ11" s="624"/>
      <c r="AK11" s="625"/>
      <c r="AL11" s="628">
        <v>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61097</v>
      </c>
      <c r="BH11" s="624"/>
      <c r="BI11" s="624"/>
      <c r="BJ11" s="624"/>
      <c r="BK11" s="624"/>
      <c r="BL11" s="624"/>
      <c r="BM11" s="624"/>
      <c r="BN11" s="625"/>
      <c r="BO11" s="626">
        <v>3.8</v>
      </c>
      <c r="BP11" s="626"/>
      <c r="BQ11" s="626"/>
      <c r="BR11" s="626"/>
      <c r="BS11" s="627">
        <v>17458</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340929</v>
      </c>
      <c r="CS11" s="624"/>
      <c r="CT11" s="624"/>
      <c r="CU11" s="624"/>
      <c r="CV11" s="624"/>
      <c r="CW11" s="624"/>
      <c r="CX11" s="624"/>
      <c r="CY11" s="625"/>
      <c r="CZ11" s="626">
        <v>3.1</v>
      </c>
      <c r="DA11" s="626"/>
      <c r="DB11" s="626"/>
      <c r="DC11" s="626"/>
      <c r="DD11" s="632">
        <v>46022</v>
      </c>
      <c r="DE11" s="624"/>
      <c r="DF11" s="624"/>
      <c r="DG11" s="624"/>
      <c r="DH11" s="624"/>
      <c r="DI11" s="624"/>
      <c r="DJ11" s="624"/>
      <c r="DK11" s="624"/>
      <c r="DL11" s="624"/>
      <c r="DM11" s="624"/>
      <c r="DN11" s="624"/>
      <c r="DO11" s="624"/>
      <c r="DP11" s="625"/>
      <c r="DQ11" s="632">
        <v>134934</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853132</v>
      </c>
      <c r="BH12" s="624"/>
      <c r="BI12" s="624"/>
      <c r="BJ12" s="624"/>
      <c r="BK12" s="624"/>
      <c r="BL12" s="624"/>
      <c r="BM12" s="624"/>
      <c r="BN12" s="625"/>
      <c r="BO12" s="626">
        <v>53.5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192305</v>
      </c>
      <c r="CS12" s="624"/>
      <c r="CT12" s="624"/>
      <c r="CU12" s="624"/>
      <c r="CV12" s="624"/>
      <c r="CW12" s="624"/>
      <c r="CX12" s="624"/>
      <c r="CY12" s="625"/>
      <c r="CZ12" s="626">
        <v>1.8</v>
      </c>
      <c r="DA12" s="626"/>
      <c r="DB12" s="626"/>
      <c r="DC12" s="626"/>
      <c r="DD12" s="632">
        <v>8281</v>
      </c>
      <c r="DE12" s="624"/>
      <c r="DF12" s="624"/>
      <c r="DG12" s="624"/>
      <c r="DH12" s="624"/>
      <c r="DI12" s="624"/>
      <c r="DJ12" s="624"/>
      <c r="DK12" s="624"/>
      <c r="DL12" s="624"/>
      <c r="DM12" s="624"/>
      <c r="DN12" s="624"/>
      <c r="DO12" s="624"/>
      <c r="DP12" s="625"/>
      <c r="DQ12" s="632">
        <v>114929</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852787</v>
      </c>
      <c r="BH13" s="624"/>
      <c r="BI13" s="624"/>
      <c r="BJ13" s="624"/>
      <c r="BK13" s="624"/>
      <c r="BL13" s="624"/>
      <c r="BM13" s="624"/>
      <c r="BN13" s="625"/>
      <c r="BO13" s="626">
        <v>53.4</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1725144</v>
      </c>
      <c r="CS13" s="624"/>
      <c r="CT13" s="624"/>
      <c r="CU13" s="624"/>
      <c r="CV13" s="624"/>
      <c r="CW13" s="624"/>
      <c r="CX13" s="624"/>
      <c r="CY13" s="625"/>
      <c r="CZ13" s="626">
        <v>15.9</v>
      </c>
      <c r="DA13" s="626"/>
      <c r="DB13" s="626"/>
      <c r="DC13" s="626"/>
      <c r="DD13" s="632">
        <v>803737</v>
      </c>
      <c r="DE13" s="624"/>
      <c r="DF13" s="624"/>
      <c r="DG13" s="624"/>
      <c r="DH13" s="624"/>
      <c r="DI13" s="624"/>
      <c r="DJ13" s="624"/>
      <c r="DK13" s="624"/>
      <c r="DL13" s="624"/>
      <c r="DM13" s="624"/>
      <c r="DN13" s="624"/>
      <c r="DO13" s="624"/>
      <c r="DP13" s="625"/>
      <c r="DQ13" s="632">
        <v>877887</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68602</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501094</v>
      </c>
      <c r="CS14" s="624"/>
      <c r="CT14" s="624"/>
      <c r="CU14" s="624"/>
      <c r="CV14" s="624"/>
      <c r="CW14" s="624"/>
      <c r="CX14" s="624"/>
      <c r="CY14" s="625"/>
      <c r="CZ14" s="626">
        <v>4.5999999999999996</v>
      </c>
      <c r="DA14" s="626"/>
      <c r="DB14" s="626"/>
      <c r="DC14" s="626"/>
      <c r="DD14" s="632">
        <v>117623</v>
      </c>
      <c r="DE14" s="624"/>
      <c r="DF14" s="624"/>
      <c r="DG14" s="624"/>
      <c r="DH14" s="624"/>
      <c r="DI14" s="624"/>
      <c r="DJ14" s="624"/>
      <c r="DK14" s="624"/>
      <c r="DL14" s="624"/>
      <c r="DM14" s="624"/>
      <c r="DN14" s="624"/>
      <c r="DO14" s="624"/>
      <c r="DP14" s="625"/>
      <c r="DQ14" s="632">
        <v>368715</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10375</v>
      </c>
      <c r="S15" s="624"/>
      <c r="T15" s="624"/>
      <c r="U15" s="624"/>
      <c r="V15" s="624"/>
      <c r="W15" s="624"/>
      <c r="X15" s="624"/>
      <c r="Y15" s="625"/>
      <c r="Z15" s="626">
        <v>0.1</v>
      </c>
      <c r="AA15" s="626"/>
      <c r="AB15" s="626"/>
      <c r="AC15" s="626"/>
      <c r="AD15" s="627">
        <v>10375</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89511</v>
      </c>
      <c r="BH15" s="624"/>
      <c r="BI15" s="624"/>
      <c r="BJ15" s="624"/>
      <c r="BK15" s="624"/>
      <c r="BL15" s="624"/>
      <c r="BM15" s="624"/>
      <c r="BN15" s="625"/>
      <c r="BO15" s="626">
        <v>5.6</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819316</v>
      </c>
      <c r="CS15" s="624"/>
      <c r="CT15" s="624"/>
      <c r="CU15" s="624"/>
      <c r="CV15" s="624"/>
      <c r="CW15" s="624"/>
      <c r="CX15" s="624"/>
      <c r="CY15" s="625"/>
      <c r="CZ15" s="626">
        <v>7.5</v>
      </c>
      <c r="DA15" s="626"/>
      <c r="DB15" s="626"/>
      <c r="DC15" s="626"/>
      <c r="DD15" s="632">
        <v>147776</v>
      </c>
      <c r="DE15" s="624"/>
      <c r="DF15" s="624"/>
      <c r="DG15" s="624"/>
      <c r="DH15" s="624"/>
      <c r="DI15" s="624"/>
      <c r="DJ15" s="624"/>
      <c r="DK15" s="624"/>
      <c r="DL15" s="624"/>
      <c r="DM15" s="624"/>
      <c r="DN15" s="624"/>
      <c r="DO15" s="624"/>
      <c r="DP15" s="625"/>
      <c r="DQ15" s="632">
        <v>548942</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34984</v>
      </c>
      <c r="S16" s="624"/>
      <c r="T16" s="624"/>
      <c r="U16" s="624"/>
      <c r="V16" s="624"/>
      <c r="W16" s="624"/>
      <c r="X16" s="624"/>
      <c r="Y16" s="625"/>
      <c r="Z16" s="626">
        <v>0.3</v>
      </c>
      <c r="AA16" s="626"/>
      <c r="AB16" s="626"/>
      <c r="AC16" s="626"/>
      <c r="AD16" s="627">
        <v>34984</v>
      </c>
      <c r="AE16" s="627"/>
      <c r="AF16" s="627"/>
      <c r="AG16" s="627"/>
      <c r="AH16" s="627"/>
      <c r="AI16" s="627"/>
      <c r="AJ16" s="627"/>
      <c r="AK16" s="627"/>
      <c r="AL16" s="628">
        <v>0.6</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23270</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10172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72104</v>
      </c>
      <c r="S17" s="624"/>
      <c r="T17" s="624"/>
      <c r="U17" s="624"/>
      <c r="V17" s="624"/>
      <c r="W17" s="624"/>
      <c r="X17" s="624"/>
      <c r="Y17" s="625"/>
      <c r="Z17" s="626">
        <v>0.6</v>
      </c>
      <c r="AA17" s="626"/>
      <c r="AB17" s="626"/>
      <c r="AC17" s="626"/>
      <c r="AD17" s="627">
        <v>72104</v>
      </c>
      <c r="AE17" s="627"/>
      <c r="AF17" s="627"/>
      <c r="AG17" s="627"/>
      <c r="AH17" s="627"/>
      <c r="AI17" s="627"/>
      <c r="AJ17" s="627"/>
      <c r="AK17" s="627"/>
      <c r="AL17" s="628">
        <v>1.2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1212243</v>
      </c>
      <c r="CS17" s="624"/>
      <c r="CT17" s="624"/>
      <c r="CU17" s="624"/>
      <c r="CV17" s="624"/>
      <c r="CW17" s="624"/>
      <c r="CX17" s="624"/>
      <c r="CY17" s="625"/>
      <c r="CZ17" s="626">
        <v>11.2</v>
      </c>
      <c r="DA17" s="626"/>
      <c r="DB17" s="626"/>
      <c r="DC17" s="626"/>
      <c r="DD17" s="632" t="s">
        <v>122</v>
      </c>
      <c r="DE17" s="624"/>
      <c r="DF17" s="624"/>
      <c r="DG17" s="624"/>
      <c r="DH17" s="624"/>
      <c r="DI17" s="624"/>
      <c r="DJ17" s="624"/>
      <c r="DK17" s="624"/>
      <c r="DL17" s="624"/>
      <c r="DM17" s="624"/>
      <c r="DN17" s="624"/>
      <c r="DO17" s="624"/>
      <c r="DP17" s="625"/>
      <c r="DQ17" s="632">
        <v>1101124</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10225</v>
      </c>
      <c r="S18" s="624"/>
      <c r="T18" s="624"/>
      <c r="U18" s="624"/>
      <c r="V18" s="624"/>
      <c r="W18" s="624"/>
      <c r="X18" s="624"/>
      <c r="Y18" s="625"/>
      <c r="Z18" s="626">
        <v>0.1</v>
      </c>
      <c r="AA18" s="626"/>
      <c r="AB18" s="626"/>
      <c r="AC18" s="626"/>
      <c r="AD18" s="627">
        <v>10225</v>
      </c>
      <c r="AE18" s="627"/>
      <c r="AF18" s="627"/>
      <c r="AG18" s="627"/>
      <c r="AH18" s="627"/>
      <c r="AI18" s="627"/>
      <c r="AJ18" s="627"/>
      <c r="AK18" s="627"/>
      <c r="AL18" s="628">
        <v>0.2</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53326</v>
      </c>
      <c r="S19" s="624"/>
      <c r="T19" s="624"/>
      <c r="U19" s="624"/>
      <c r="V19" s="624"/>
      <c r="W19" s="624"/>
      <c r="X19" s="624"/>
      <c r="Y19" s="625"/>
      <c r="Z19" s="626">
        <v>0.5</v>
      </c>
      <c r="AA19" s="626"/>
      <c r="AB19" s="626"/>
      <c r="AC19" s="626"/>
      <c r="AD19" s="627">
        <v>53326</v>
      </c>
      <c r="AE19" s="627"/>
      <c r="AF19" s="627"/>
      <c r="AG19" s="627"/>
      <c r="AH19" s="627"/>
      <c r="AI19" s="627"/>
      <c r="AJ19" s="627"/>
      <c r="AK19" s="627"/>
      <c r="AL19" s="628">
        <v>0.9</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713</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8553</v>
      </c>
      <c r="S20" s="624"/>
      <c r="T20" s="624"/>
      <c r="U20" s="624"/>
      <c r="V20" s="624"/>
      <c r="W20" s="624"/>
      <c r="X20" s="624"/>
      <c r="Y20" s="625"/>
      <c r="Z20" s="626">
        <v>0.1</v>
      </c>
      <c r="AA20" s="626"/>
      <c r="AB20" s="626"/>
      <c r="AC20" s="626"/>
      <c r="AD20" s="627">
        <v>8553</v>
      </c>
      <c r="AE20" s="627"/>
      <c r="AF20" s="627"/>
      <c r="AG20" s="627"/>
      <c r="AH20" s="627"/>
      <c r="AI20" s="627"/>
      <c r="AJ20" s="627"/>
      <c r="AK20" s="627"/>
      <c r="AL20" s="628">
        <v>0.1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713</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10870808</v>
      </c>
      <c r="CS20" s="624"/>
      <c r="CT20" s="624"/>
      <c r="CU20" s="624"/>
      <c r="CV20" s="624"/>
      <c r="CW20" s="624"/>
      <c r="CX20" s="624"/>
      <c r="CY20" s="625"/>
      <c r="CZ20" s="626">
        <v>100</v>
      </c>
      <c r="DA20" s="626"/>
      <c r="DB20" s="626"/>
      <c r="DC20" s="626"/>
      <c r="DD20" s="632">
        <v>1566510</v>
      </c>
      <c r="DE20" s="624"/>
      <c r="DF20" s="624"/>
      <c r="DG20" s="624"/>
      <c r="DH20" s="624"/>
      <c r="DI20" s="624"/>
      <c r="DJ20" s="624"/>
      <c r="DK20" s="624"/>
      <c r="DL20" s="624"/>
      <c r="DM20" s="624"/>
      <c r="DN20" s="624"/>
      <c r="DO20" s="624"/>
      <c r="DP20" s="625"/>
      <c r="DQ20" s="632">
        <v>6667032</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4053310</v>
      </c>
      <c r="S21" s="624"/>
      <c r="T21" s="624"/>
      <c r="U21" s="624"/>
      <c r="V21" s="624"/>
      <c r="W21" s="624"/>
      <c r="X21" s="624"/>
      <c r="Y21" s="625"/>
      <c r="Z21" s="626">
        <v>35.4</v>
      </c>
      <c r="AA21" s="626"/>
      <c r="AB21" s="626"/>
      <c r="AC21" s="626"/>
      <c r="AD21" s="627">
        <v>3674766</v>
      </c>
      <c r="AE21" s="627"/>
      <c r="AF21" s="627"/>
      <c r="AG21" s="627"/>
      <c r="AH21" s="627"/>
      <c r="AI21" s="627"/>
      <c r="AJ21" s="627"/>
      <c r="AK21" s="627"/>
      <c r="AL21" s="628">
        <v>62.1</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713</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3674766</v>
      </c>
      <c r="S22" s="624"/>
      <c r="T22" s="624"/>
      <c r="U22" s="624"/>
      <c r="V22" s="624"/>
      <c r="W22" s="624"/>
      <c r="X22" s="624"/>
      <c r="Y22" s="625"/>
      <c r="Z22" s="626">
        <v>32.1</v>
      </c>
      <c r="AA22" s="626"/>
      <c r="AB22" s="626"/>
      <c r="AC22" s="626"/>
      <c r="AD22" s="627">
        <v>3674766</v>
      </c>
      <c r="AE22" s="627"/>
      <c r="AF22" s="627"/>
      <c r="AG22" s="627"/>
      <c r="AH22" s="627"/>
      <c r="AI22" s="627"/>
      <c r="AJ22" s="627"/>
      <c r="AK22" s="627"/>
      <c r="AL22" s="628">
        <v>62.1</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378544</v>
      </c>
      <c r="S23" s="624"/>
      <c r="T23" s="624"/>
      <c r="U23" s="624"/>
      <c r="V23" s="624"/>
      <c r="W23" s="624"/>
      <c r="X23" s="624"/>
      <c r="Y23" s="625"/>
      <c r="Z23" s="626">
        <v>3.3</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3825702</v>
      </c>
      <c r="CS24" s="613"/>
      <c r="CT24" s="613"/>
      <c r="CU24" s="613"/>
      <c r="CV24" s="613"/>
      <c r="CW24" s="613"/>
      <c r="CX24" s="613"/>
      <c r="CY24" s="614"/>
      <c r="CZ24" s="617">
        <v>35.200000000000003</v>
      </c>
      <c r="DA24" s="618"/>
      <c r="DB24" s="618"/>
      <c r="DC24" s="634"/>
      <c r="DD24" s="657">
        <v>2952334</v>
      </c>
      <c r="DE24" s="613"/>
      <c r="DF24" s="613"/>
      <c r="DG24" s="613"/>
      <c r="DH24" s="613"/>
      <c r="DI24" s="613"/>
      <c r="DJ24" s="613"/>
      <c r="DK24" s="614"/>
      <c r="DL24" s="657">
        <v>2658817</v>
      </c>
      <c r="DM24" s="613"/>
      <c r="DN24" s="613"/>
      <c r="DO24" s="613"/>
      <c r="DP24" s="613"/>
      <c r="DQ24" s="613"/>
      <c r="DR24" s="613"/>
      <c r="DS24" s="613"/>
      <c r="DT24" s="613"/>
      <c r="DU24" s="613"/>
      <c r="DV24" s="614"/>
      <c r="DW24" s="617">
        <v>44.9</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6238789</v>
      </c>
      <c r="S25" s="624"/>
      <c r="T25" s="624"/>
      <c r="U25" s="624"/>
      <c r="V25" s="624"/>
      <c r="W25" s="624"/>
      <c r="X25" s="624"/>
      <c r="Y25" s="625"/>
      <c r="Z25" s="626">
        <v>54.5</v>
      </c>
      <c r="AA25" s="626"/>
      <c r="AB25" s="626"/>
      <c r="AC25" s="626"/>
      <c r="AD25" s="627">
        <v>5860245</v>
      </c>
      <c r="AE25" s="627"/>
      <c r="AF25" s="627"/>
      <c r="AG25" s="627"/>
      <c r="AH25" s="627"/>
      <c r="AI25" s="627"/>
      <c r="AJ25" s="627"/>
      <c r="AK25" s="627"/>
      <c r="AL25" s="628">
        <v>99.1</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1669052</v>
      </c>
      <c r="CS25" s="653"/>
      <c r="CT25" s="653"/>
      <c r="CU25" s="653"/>
      <c r="CV25" s="653"/>
      <c r="CW25" s="653"/>
      <c r="CX25" s="653"/>
      <c r="CY25" s="654"/>
      <c r="CZ25" s="628">
        <v>15.4</v>
      </c>
      <c r="DA25" s="655"/>
      <c r="DB25" s="655"/>
      <c r="DC25" s="658"/>
      <c r="DD25" s="632">
        <v>1504949</v>
      </c>
      <c r="DE25" s="653"/>
      <c r="DF25" s="653"/>
      <c r="DG25" s="653"/>
      <c r="DH25" s="653"/>
      <c r="DI25" s="653"/>
      <c r="DJ25" s="653"/>
      <c r="DK25" s="654"/>
      <c r="DL25" s="632">
        <v>1485995</v>
      </c>
      <c r="DM25" s="653"/>
      <c r="DN25" s="653"/>
      <c r="DO25" s="653"/>
      <c r="DP25" s="653"/>
      <c r="DQ25" s="653"/>
      <c r="DR25" s="653"/>
      <c r="DS25" s="653"/>
      <c r="DT25" s="653"/>
      <c r="DU25" s="653"/>
      <c r="DV25" s="654"/>
      <c r="DW25" s="628">
        <v>25.1</v>
      </c>
      <c r="DX25" s="655"/>
      <c r="DY25" s="655"/>
      <c r="DZ25" s="655"/>
      <c r="EA25" s="655"/>
      <c r="EB25" s="655"/>
      <c r="EC25" s="656"/>
    </row>
    <row r="26" spans="2:133" ht="11.25" customHeight="1" x14ac:dyDescent="0.15">
      <c r="B26" s="620" t="s">
        <v>282</v>
      </c>
      <c r="C26" s="621"/>
      <c r="D26" s="621"/>
      <c r="E26" s="621"/>
      <c r="F26" s="621"/>
      <c r="G26" s="621"/>
      <c r="H26" s="621"/>
      <c r="I26" s="621"/>
      <c r="J26" s="621"/>
      <c r="K26" s="621"/>
      <c r="L26" s="621"/>
      <c r="M26" s="621"/>
      <c r="N26" s="621"/>
      <c r="O26" s="621"/>
      <c r="P26" s="621"/>
      <c r="Q26" s="622"/>
      <c r="R26" s="623">
        <v>981</v>
      </c>
      <c r="S26" s="624"/>
      <c r="T26" s="624"/>
      <c r="U26" s="624"/>
      <c r="V26" s="624"/>
      <c r="W26" s="624"/>
      <c r="X26" s="624"/>
      <c r="Y26" s="625"/>
      <c r="Z26" s="626">
        <v>0</v>
      </c>
      <c r="AA26" s="626"/>
      <c r="AB26" s="626"/>
      <c r="AC26" s="626"/>
      <c r="AD26" s="627">
        <v>981</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905225</v>
      </c>
      <c r="CS26" s="624"/>
      <c r="CT26" s="624"/>
      <c r="CU26" s="624"/>
      <c r="CV26" s="624"/>
      <c r="CW26" s="624"/>
      <c r="CX26" s="624"/>
      <c r="CY26" s="625"/>
      <c r="CZ26" s="628">
        <v>8.3000000000000007</v>
      </c>
      <c r="DA26" s="655"/>
      <c r="DB26" s="655"/>
      <c r="DC26" s="658"/>
      <c r="DD26" s="632">
        <v>820821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285</v>
      </c>
      <c r="C27" s="621"/>
      <c r="D27" s="621"/>
      <c r="E27" s="621"/>
      <c r="F27" s="621"/>
      <c r="G27" s="621"/>
      <c r="H27" s="621"/>
      <c r="I27" s="621"/>
      <c r="J27" s="621"/>
      <c r="K27" s="621"/>
      <c r="L27" s="621"/>
      <c r="M27" s="621"/>
      <c r="N27" s="621"/>
      <c r="O27" s="621"/>
      <c r="P27" s="621"/>
      <c r="Q27" s="622"/>
      <c r="R27" s="623">
        <v>83009</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1595831</v>
      </c>
      <c r="BH27" s="624"/>
      <c r="BI27" s="624"/>
      <c r="BJ27" s="624"/>
      <c r="BK27" s="624"/>
      <c r="BL27" s="624"/>
      <c r="BM27" s="624"/>
      <c r="BN27" s="625"/>
      <c r="BO27" s="626">
        <v>100</v>
      </c>
      <c r="BP27" s="626"/>
      <c r="BQ27" s="626"/>
      <c r="BR27" s="626"/>
      <c r="BS27" s="627">
        <v>17458</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944407</v>
      </c>
      <c r="CS27" s="653"/>
      <c r="CT27" s="653"/>
      <c r="CU27" s="653"/>
      <c r="CV27" s="653"/>
      <c r="CW27" s="653"/>
      <c r="CX27" s="653"/>
      <c r="CY27" s="654"/>
      <c r="CZ27" s="628">
        <v>8.6999999999999993</v>
      </c>
      <c r="DA27" s="655"/>
      <c r="DB27" s="655"/>
      <c r="DC27" s="658"/>
      <c r="DD27" s="632">
        <v>346261</v>
      </c>
      <c r="DE27" s="653"/>
      <c r="DF27" s="653"/>
      <c r="DG27" s="653"/>
      <c r="DH27" s="653"/>
      <c r="DI27" s="653"/>
      <c r="DJ27" s="653"/>
      <c r="DK27" s="654"/>
      <c r="DL27" s="632">
        <v>241969</v>
      </c>
      <c r="DM27" s="653"/>
      <c r="DN27" s="653"/>
      <c r="DO27" s="653"/>
      <c r="DP27" s="653"/>
      <c r="DQ27" s="653"/>
      <c r="DR27" s="653"/>
      <c r="DS27" s="653"/>
      <c r="DT27" s="653"/>
      <c r="DU27" s="653"/>
      <c r="DV27" s="654"/>
      <c r="DW27" s="628">
        <v>4.0999999999999996</v>
      </c>
      <c r="DX27" s="655"/>
      <c r="DY27" s="655"/>
      <c r="DZ27" s="655"/>
      <c r="EA27" s="655"/>
      <c r="EB27" s="655"/>
      <c r="EC27" s="656"/>
    </row>
    <row r="28" spans="2:133" ht="11.25" customHeight="1" x14ac:dyDescent="0.15">
      <c r="B28" s="620" t="s">
        <v>288</v>
      </c>
      <c r="C28" s="621"/>
      <c r="D28" s="621"/>
      <c r="E28" s="621"/>
      <c r="F28" s="621"/>
      <c r="G28" s="621"/>
      <c r="H28" s="621"/>
      <c r="I28" s="621"/>
      <c r="J28" s="621"/>
      <c r="K28" s="621"/>
      <c r="L28" s="621"/>
      <c r="M28" s="621"/>
      <c r="N28" s="621"/>
      <c r="O28" s="621"/>
      <c r="P28" s="621"/>
      <c r="Q28" s="622"/>
      <c r="R28" s="623">
        <v>110885</v>
      </c>
      <c r="S28" s="624"/>
      <c r="T28" s="624"/>
      <c r="U28" s="624"/>
      <c r="V28" s="624"/>
      <c r="W28" s="624"/>
      <c r="X28" s="624"/>
      <c r="Y28" s="625"/>
      <c r="Z28" s="626">
        <v>1</v>
      </c>
      <c r="AA28" s="626"/>
      <c r="AB28" s="626"/>
      <c r="AC28" s="626"/>
      <c r="AD28" s="627">
        <v>13193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1212243</v>
      </c>
      <c r="CS28" s="624"/>
      <c r="CT28" s="624"/>
      <c r="CU28" s="624"/>
      <c r="CV28" s="624"/>
      <c r="CW28" s="624"/>
      <c r="CX28" s="624"/>
      <c r="CY28" s="625"/>
      <c r="CZ28" s="628">
        <v>11.2</v>
      </c>
      <c r="DA28" s="655"/>
      <c r="DB28" s="655"/>
      <c r="DC28" s="658"/>
      <c r="DD28" s="632">
        <v>1101124</v>
      </c>
      <c r="DE28" s="624"/>
      <c r="DF28" s="624"/>
      <c r="DG28" s="624"/>
      <c r="DH28" s="624"/>
      <c r="DI28" s="624"/>
      <c r="DJ28" s="624"/>
      <c r="DK28" s="625"/>
      <c r="DL28" s="632">
        <v>930853</v>
      </c>
      <c r="DM28" s="624"/>
      <c r="DN28" s="624"/>
      <c r="DO28" s="624"/>
      <c r="DP28" s="624"/>
      <c r="DQ28" s="624"/>
      <c r="DR28" s="624"/>
      <c r="DS28" s="624"/>
      <c r="DT28" s="624"/>
      <c r="DU28" s="624"/>
      <c r="DV28" s="625"/>
      <c r="DW28" s="628">
        <v>15.7</v>
      </c>
      <c r="DX28" s="655"/>
      <c r="DY28" s="655"/>
      <c r="DZ28" s="655"/>
      <c r="EA28" s="655"/>
      <c r="EB28" s="655"/>
      <c r="EC28" s="656"/>
    </row>
    <row r="29" spans="2:133" ht="11.25" customHeight="1" x14ac:dyDescent="0.15">
      <c r="B29" s="620" t="s">
        <v>290</v>
      </c>
      <c r="C29" s="621"/>
      <c r="D29" s="621"/>
      <c r="E29" s="621"/>
      <c r="F29" s="621"/>
      <c r="G29" s="621"/>
      <c r="H29" s="621"/>
      <c r="I29" s="621"/>
      <c r="J29" s="621"/>
      <c r="K29" s="621"/>
      <c r="L29" s="621"/>
      <c r="M29" s="621"/>
      <c r="N29" s="621"/>
      <c r="O29" s="621"/>
      <c r="P29" s="621"/>
      <c r="Q29" s="622"/>
      <c r="R29" s="623">
        <v>21328</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1211405</v>
      </c>
      <c r="CS29" s="653"/>
      <c r="CT29" s="653"/>
      <c r="CU29" s="653"/>
      <c r="CV29" s="653"/>
      <c r="CW29" s="653"/>
      <c r="CX29" s="653"/>
      <c r="CY29" s="654"/>
      <c r="CZ29" s="628">
        <v>11.1</v>
      </c>
      <c r="DA29" s="655"/>
      <c r="DB29" s="655"/>
      <c r="DC29" s="658"/>
      <c r="DD29" s="632">
        <v>1100286</v>
      </c>
      <c r="DE29" s="653"/>
      <c r="DF29" s="653"/>
      <c r="DG29" s="653"/>
      <c r="DH29" s="653"/>
      <c r="DI29" s="653"/>
      <c r="DJ29" s="653"/>
      <c r="DK29" s="654"/>
      <c r="DL29" s="632">
        <v>930015</v>
      </c>
      <c r="DM29" s="653"/>
      <c r="DN29" s="653"/>
      <c r="DO29" s="653"/>
      <c r="DP29" s="653"/>
      <c r="DQ29" s="653"/>
      <c r="DR29" s="653"/>
      <c r="DS29" s="653"/>
      <c r="DT29" s="653"/>
      <c r="DU29" s="653"/>
      <c r="DV29" s="654"/>
      <c r="DW29" s="628">
        <v>15.7</v>
      </c>
      <c r="DX29" s="655"/>
      <c r="DY29" s="655"/>
      <c r="DZ29" s="655"/>
      <c r="EA29" s="655"/>
      <c r="EB29" s="655"/>
      <c r="EC29" s="656"/>
    </row>
    <row r="30" spans="2:133" ht="11.25" customHeight="1" x14ac:dyDescent="0.15">
      <c r="B30" s="620" t="s">
        <v>292</v>
      </c>
      <c r="C30" s="621"/>
      <c r="D30" s="621"/>
      <c r="E30" s="621"/>
      <c r="F30" s="621"/>
      <c r="G30" s="621"/>
      <c r="H30" s="621"/>
      <c r="I30" s="621"/>
      <c r="J30" s="621"/>
      <c r="K30" s="621"/>
      <c r="L30" s="621"/>
      <c r="M30" s="621"/>
      <c r="N30" s="621"/>
      <c r="O30" s="621"/>
      <c r="P30" s="621"/>
      <c r="Q30" s="622"/>
      <c r="R30" s="623">
        <v>1018178</v>
      </c>
      <c r="S30" s="624"/>
      <c r="T30" s="624"/>
      <c r="U30" s="624"/>
      <c r="V30" s="624"/>
      <c r="W30" s="624"/>
      <c r="X30" s="624"/>
      <c r="Y30" s="625"/>
      <c r="Z30" s="626">
        <v>8.9</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1196829</v>
      </c>
      <c r="CS30" s="624"/>
      <c r="CT30" s="624"/>
      <c r="CU30" s="624"/>
      <c r="CV30" s="624"/>
      <c r="CW30" s="624"/>
      <c r="CX30" s="624"/>
      <c r="CY30" s="625"/>
      <c r="CZ30" s="628">
        <v>11</v>
      </c>
      <c r="DA30" s="655"/>
      <c r="DB30" s="655"/>
      <c r="DC30" s="658"/>
      <c r="DD30" s="632">
        <v>1086038</v>
      </c>
      <c r="DE30" s="624"/>
      <c r="DF30" s="624"/>
      <c r="DG30" s="624"/>
      <c r="DH30" s="624"/>
      <c r="DI30" s="624"/>
      <c r="DJ30" s="624"/>
      <c r="DK30" s="625"/>
      <c r="DL30" s="632">
        <v>915767</v>
      </c>
      <c r="DM30" s="624"/>
      <c r="DN30" s="624"/>
      <c r="DO30" s="624"/>
      <c r="DP30" s="624"/>
      <c r="DQ30" s="624"/>
      <c r="DR30" s="624"/>
      <c r="DS30" s="624"/>
      <c r="DT30" s="624"/>
      <c r="DU30" s="624"/>
      <c r="DV30" s="625"/>
      <c r="DW30" s="628">
        <v>15.4</v>
      </c>
      <c r="DX30" s="655"/>
      <c r="DY30" s="655"/>
      <c r="DZ30" s="655"/>
      <c r="EA30" s="655"/>
      <c r="EB30" s="655"/>
      <c r="EC30" s="656"/>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99.3</v>
      </c>
      <c r="BH31" s="667"/>
      <c r="BI31" s="667"/>
      <c r="BJ31" s="667"/>
      <c r="BK31" s="667"/>
      <c r="BL31" s="667"/>
      <c r="BM31" s="618">
        <v>97.9</v>
      </c>
      <c r="BN31" s="667"/>
      <c r="BO31" s="667"/>
      <c r="BP31" s="667"/>
      <c r="BQ31" s="668"/>
      <c r="BR31" s="670">
        <v>99.3</v>
      </c>
      <c r="BS31" s="667"/>
      <c r="BT31" s="667"/>
      <c r="BU31" s="667"/>
      <c r="BV31" s="667"/>
      <c r="BW31" s="667"/>
      <c r="BX31" s="618">
        <v>98.1</v>
      </c>
      <c r="BY31" s="667"/>
      <c r="BZ31" s="667"/>
      <c r="CA31" s="667"/>
      <c r="CB31" s="668"/>
      <c r="CD31" s="663"/>
      <c r="CE31" s="664"/>
      <c r="CF31" s="620" t="s">
        <v>299</v>
      </c>
      <c r="CG31" s="621"/>
      <c r="CH31" s="621"/>
      <c r="CI31" s="621"/>
      <c r="CJ31" s="621"/>
      <c r="CK31" s="621"/>
      <c r="CL31" s="621"/>
      <c r="CM31" s="621"/>
      <c r="CN31" s="621"/>
      <c r="CO31" s="621"/>
      <c r="CP31" s="621"/>
      <c r="CQ31" s="622"/>
      <c r="CR31" s="623">
        <v>14576</v>
      </c>
      <c r="CS31" s="653"/>
      <c r="CT31" s="653"/>
      <c r="CU31" s="653"/>
      <c r="CV31" s="653"/>
      <c r="CW31" s="653"/>
      <c r="CX31" s="653"/>
      <c r="CY31" s="654"/>
      <c r="CZ31" s="628">
        <v>0.1</v>
      </c>
      <c r="DA31" s="655"/>
      <c r="DB31" s="655"/>
      <c r="DC31" s="658"/>
      <c r="DD31" s="632">
        <v>14248</v>
      </c>
      <c r="DE31" s="653"/>
      <c r="DF31" s="653"/>
      <c r="DG31" s="653"/>
      <c r="DH31" s="653"/>
      <c r="DI31" s="653"/>
      <c r="DJ31" s="653"/>
      <c r="DK31" s="654"/>
      <c r="DL31" s="632">
        <v>14248</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15">
      <c r="B32" s="620" t="s">
        <v>300</v>
      </c>
      <c r="C32" s="621"/>
      <c r="D32" s="621"/>
      <c r="E32" s="621"/>
      <c r="F32" s="621"/>
      <c r="G32" s="621"/>
      <c r="H32" s="621"/>
      <c r="I32" s="621"/>
      <c r="J32" s="621"/>
      <c r="K32" s="621"/>
      <c r="L32" s="621"/>
      <c r="M32" s="621"/>
      <c r="N32" s="621"/>
      <c r="O32" s="621"/>
      <c r="P32" s="621"/>
      <c r="Q32" s="622"/>
      <c r="R32" s="623">
        <v>492444</v>
      </c>
      <c r="S32" s="624"/>
      <c r="T32" s="624"/>
      <c r="U32" s="624"/>
      <c r="V32" s="624"/>
      <c r="W32" s="624"/>
      <c r="X32" s="624"/>
      <c r="Y32" s="625"/>
      <c r="Z32" s="626">
        <v>4.3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99.2</v>
      </c>
      <c r="BH32" s="653"/>
      <c r="BI32" s="653"/>
      <c r="BJ32" s="653"/>
      <c r="BK32" s="653"/>
      <c r="BL32" s="653"/>
      <c r="BM32" s="629">
        <v>98.3</v>
      </c>
      <c r="BN32" s="653"/>
      <c r="BO32" s="653"/>
      <c r="BP32" s="653"/>
      <c r="BQ32" s="669"/>
      <c r="BR32" s="680">
        <v>99.4</v>
      </c>
      <c r="BS32" s="653"/>
      <c r="BT32" s="653"/>
      <c r="BU32" s="653"/>
      <c r="BV32" s="653"/>
      <c r="BW32" s="653"/>
      <c r="BX32" s="629">
        <v>98.6</v>
      </c>
      <c r="BY32" s="653"/>
      <c r="BZ32" s="653"/>
      <c r="CA32" s="653"/>
      <c r="CB32" s="669"/>
      <c r="CD32" s="665"/>
      <c r="CE32" s="666"/>
      <c r="CF32" s="620" t="s">
        <v>303</v>
      </c>
      <c r="CG32" s="621"/>
      <c r="CH32" s="621"/>
      <c r="CI32" s="621"/>
      <c r="CJ32" s="621"/>
      <c r="CK32" s="621"/>
      <c r="CL32" s="621"/>
      <c r="CM32" s="621"/>
      <c r="CN32" s="621"/>
      <c r="CO32" s="621"/>
      <c r="CP32" s="621"/>
      <c r="CQ32" s="622"/>
      <c r="CR32" s="623">
        <v>838</v>
      </c>
      <c r="CS32" s="624"/>
      <c r="CT32" s="624"/>
      <c r="CU32" s="624"/>
      <c r="CV32" s="624"/>
      <c r="CW32" s="624"/>
      <c r="CX32" s="624"/>
      <c r="CY32" s="625"/>
      <c r="CZ32" s="628">
        <v>0</v>
      </c>
      <c r="DA32" s="655"/>
      <c r="DB32" s="655"/>
      <c r="DC32" s="658"/>
      <c r="DD32" s="632">
        <v>838</v>
      </c>
      <c r="DE32" s="624"/>
      <c r="DF32" s="624"/>
      <c r="DG32" s="624"/>
      <c r="DH32" s="624"/>
      <c r="DI32" s="624"/>
      <c r="DJ32" s="624"/>
      <c r="DK32" s="625"/>
      <c r="DL32" s="632">
        <v>838</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304</v>
      </c>
      <c r="C33" s="621"/>
      <c r="D33" s="621"/>
      <c r="E33" s="621"/>
      <c r="F33" s="621"/>
      <c r="G33" s="621"/>
      <c r="H33" s="621"/>
      <c r="I33" s="621"/>
      <c r="J33" s="621"/>
      <c r="K33" s="621"/>
      <c r="L33" s="621"/>
      <c r="M33" s="621"/>
      <c r="N33" s="621"/>
      <c r="O33" s="621"/>
      <c r="P33" s="621"/>
      <c r="Q33" s="622"/>
      <c r="R33" s="623">
        <v>114144</v>
      </c>
      <c r="S33" s="624"/>
      <c r="T33" s="624"/>
      <c r="U33" s="624"/>
      <c r="V33" s="624"/>
      <c r="W33" s="624"/>
      <c r="X33" s="624"/>
      <c r="Y33" s="625"/>
      <c r="Z33" s="626">
        <v>1</v>
      </c>
      <c r="AA33" s="626"/>
      <c r="AB33" s="626"/>
      <c r="AC33" s="626"/>
      <c r="AD33" s="627">
        <v>14406</v>
      </c>
      <c r="AE33" s="627"/>
      <c r="AF33" s="627"/>
      <c r="AG33" s="627"/>
      <c r="AH33" s="627"/>
      <c r="AI33" s="627"/>
      <c r="AJ33" s="627"/>
      <c r="AK33" s="627"/>
      <c r="AL33" s="628">
        <v>0.2</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99.2</v>
      </c>
      <c r="BH33" s="682"/>
      <c r="BI33" s="682"/>
      <c r="BJ33" s="682"/>
      <c r="BK33" s="682"/>
      <c r="BL33" s="682"/>
      <c r="BM33" s="683">
        <v>97.5</v>
      </c>
      <c r="BN33" s="682"/>
      <c r="BO33" s="682"/>
      <c r="BP33" s="682"/>
      <c r="BQ33" s="684"/>
      <c r="BR33" s="681">
        <v>99.2</v>
      </c>
      <c r="BS33" s="682"/>
      <c r="BT33" s="682"/>
      <c r="BU33" s="682"/>
      <c r="BV33" s="682"/>
      <c r="BW33" s="682"/>
      <c r="BX33" s="683">
        <v>97.5</v>
      </c>
      <c r="BY33" s="682"/>
      <c r="BZ33" s="682"/>
      <c r="CA33" s="682"/>
      <c r="CB33" s="684"/>
      <c r="CD33" s="620" t="s">
        <v>306</v>
      </c>
      <c r="CE33" s="621"/>
      <c r="CF33" s="621"/>
      <c r="CG33" s="621"/>
      <c r="CH33" s="621"/>
      <c r="CI33" s="621"/>
      <c r="CJ33" s="621"/>
      <c r="CK33" s="621"/>
      <c r="CL33" s="621"/>
      <c r="CM33" s="621"/>
      <c r="CN33" s="621"/>
      <c r="CO33" s="621"/>
      <c r="CP33" s="621"/>
      <c r="CQ33" s="622"/>
      <c r="CR33" s="623">
        <v>5455326</v>
      </c>
      <c r="CS33" s="653"/>
      <c r="CT33" s="653"/>
      <c r="CU33" s="653"/>
      <c r="CV33" s="653"/>
      <c r="CW33" s="653"/>
      <c r="CX33" s="653"/>
      <c r="CY33" s="654"/>
      <c r="CZ33" s="628">
        <v>50.2</v>
      </c>
      <c r="DA33" s="655"/>
      <c r="DB33" s="655"/>
      <c r="DC33" s="658"/>
      <c r="DD33" s="632">
        <v>3502911</v>
      </c>
      <c r="DE33" s="653"/>
      <c r="DF33" s="653"/>
      <c r="DG33" s="653"/>
      <c r="DH33" s="653"/>
      <c r="DI33" s="653"/>
      <c r="DJ33" s="653"/>
      <c r="DK33" s="654"/>
      <c r="DL33" s="632">
        <v>2549236</v>
      </c>
      <c r="DM33" s="653"/>
      <c r="DN33" s="653"/>
      <c r="DO33" s="653"/>
      <c r="DP33" s="653"/>
      <c r="DQ33" s="653"/>
      <c r="DR33" s="653"/>
      <c r="DS33" s="653"/>
      <c r="DT33" s="653"/>
      <c r="DU33" s="653"/>
      <c r="DV33" s="654"/>
      <c r="DW33" s="628">
        <v>43</v>
      </c>
      <c r="DX33" s="655"/>
      <c r="DY33" s="655"/>
      <c r="DZ33" s="655"/>
      <c r="EA33" s="655"/>
      <c r="EB33" s="655"/>
      <c r="EC33" s="656"/>
    </row>
    <row r="34" spans="2:133" ht="11.25" customHeight="1" x14ac:dyDescent="0.15">
      <c r="B34" s="620" t="s">
        <v>307</v>
      </c>
      <c r="C34" s="621"/>
      <c r="D34" s="621"/>
      <c r="E34" s="621"/>
      <c r="F34" s="621"/>
      <c r="G34" s="621"/>
      <c r="H34" s="621"/>
      <c r="I34" s="621"/>
      <c r="J34" s="621"/>
      <c r="K34" s="621"/>
      <c r="L34" s="621"/>
      <c r="M34" s="621"/>
      <c r="N34" s="621"/>
      <c r="O34" s="621"/>
      <c r="P34" s="621"/>
      <c r="Q34" s="622"/>
      <c r="R34" s="623">
        <v>1008291</v>
      </c>
      <c r="S34" s="624"/>
      <c r="T34" s="624"/>
      <c r="U34" s="624"/>
      <c r="V34" s="624"/>
      <c r="W34" s="624"/>
      <c r="X34" s="624"/>
      <c r="Y34" s="625"/>
      <c r="Z34" s="626">
        <v>8.8000000000000007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1570928</v>
      </c>
      <c r="CS34" s="624"/>
      <c r="CT34" s="624"/>
      <c r="CU34" s="624"/>
      <c r="CV34" s="624"/>
      <c r="CW34" s="624"/>
      <c r="CX34" s="624"/>
      <c r="CY34" s="625"/>
      <c r="CZ34" s="628">
        <v>14.5</v>
      </c>
      <c r="DA34" s="655"/>
      <c r="DB34" s="655"/>
      <c r="DC34" s="658"/>
      <c r="DD34" s="632">
        <v>789281</v>
      </c>
      <c r="DE34" s="624"/>
      <c r="DF34" s="624"/>
      <c r="DG34" s="624"/>
      <c r="DH34" s="624"/>
      <c r="DI34" s="624"/>
      <c r="DJ34" s="624"/>
      <c r="DK34" s="625"/>
      <c r="DL34" s="632">
        <v>628666</v>
      </c>
      <c r="DM34" s="624"/>
      <c r="DN34" s="624"/>
      <c r="DO34" s="624"/>
      <c r="DP34" s="624"/>
      <c r="DQ34" s="624"/>
      <c r="DR34" s="624"/>
      <c r="DS34" s="624"/>
      <c r="DT34" s="624"/>
      <c r="DU34" s="624"/>
      <c r="DV34" s="625"/>
      <c r="DW34" s="628">
        <v>10.6</v>
      </c>
      <c r="DX34" s="655"/>
      <c r="DY34" s="655"/>
      <c r="DZ34" s="655"/>
      <c r="EA34" s="655"/>
      <c r="EB34" s="655"/>
      <c r="EC34" s="656"/>
    </row>
    <row r="35" spans="2:133" ht="11.25" customHeight="1" x14ac:dyDescent="0.15">
      <c r="B35" s="620" t="s">
        <v>309</v>
      </c>
      <c r="C35" s="621"/>
      <c r="D35" s="621"/>
      <c r="E35" s="621"/>
      <c r="F35" s="621"/>
      <c r="G35" s="621"/>
      <c r="H35" s="621"/>
      <c r="I35" s="621"/>
      <c r="J35" s="621"/>
      <c r="K35" s="621"/>
      <c r="L35" s="621"/>
      <c r="M35" s="621"/>
      <c r="N35" s="621"/>
      <c r="O35" s="621"/>
      <c r="P35" s="621"/>
      <c r="Q35" s="622"/>
      <c r="R35" s="623">
        <v>661757</v>
      </c>
      <c r="S35" s="624"/>
      <c r="T35" s="624"/>
      <c r="U35" s="624"/>
      <c r="V35" s="624"/>
      <c r="W35" s="624"/>
      <c r="X35" s="624"/>
      <c r="Y35" s="625"/>
      <c r="Z35" s="626">
        <v>5.8</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111845</v>
      </c>
      <c r="CS35" s="653"/>
      <c r="CT35" s="653"/>
      <c r="CU35" s="653"/>
      <c r="CV35" s="653"/>
      <c r="CW35" s="653"/>
      <c r="CX35" s="653"/>
      <c r="CY35" s="654"/>
      <c r="CZ35" s="628">
        <v>1</v>
      </c>
      <c r="DA35" s="655"/>
      <c r="DB35" s="655"/>
      <c r="DC35" s="658"/>
      <c r="DD35" s="632">
        <v>79916</v>
      </c>
      <c r="DE35" s="653"/>
      <c r="DF35" s="653"/>
      <c r="DG35" s="653"/>
      <c r="DH35" s="653"/>
      <c r="DI35" s="653"/>
      <c r="DJ35" s="653"/>
      <c r="DK35" s="654"/>
      <c r="DL35" s="632">
        <v>79802</v>
      </c>
      <c r="DM35" s="653"/>
      <c r="DN35" s="653"/>
      <c r="DO35" s="653"/>
      <c r="DP35" s="653"/>
      <c r="DQ35" s="653"/>
      <c r="DR35" s="653"/>
      <c r="DS35" s="653"/>
      <c r="DT35" s="653"/>
      <c r="DU35" s="653"/>
      <c r="DV35" s="654"/>
      <c r="DW35" s="628">
        <v>1.3</v>
      </c>
      <c r="DX35" s="655"/>
      <c r="DY35" s="655"/>
      <c r="DZ35" s="655"/>
      <c r="EA35" s="655"/>
      <c r="EB35" s="655"/>
      <c r="EC35" s="656"/>
    </row>
    <row r="36" spans="2:133" ht="11.25" customHeight="1" x14ac:dyDescent="0.15">
      <c r="B36" s="620" t="s">
        <v>313</v>
      </c>
      <c r="C36" s="621"/>
      <c r="D36" s="621"/>
      <c r="E36" s="621"/>
      <c r="F36" s="621"/>
      <c r="G36" s="621"/>
      <c r="H36" s="621"/>
      <c r="I36" s="621"/>
      <c r="J36" s="621"/>
      <c r="K36" s="621"/>
      <c r="L36" s="621"/>
      <c r="M36" s="621"/>
      <c r="N36" s="621"/>
      <c r="O36" s="621"/>
      <c r="P36" s="621"/>
      <c r="Q36" s="622"/>
      <c r="R36" s="623">
        <v>236743</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5" t="s">
        <v>314</v>
      </c>
      <c r="AR36" s="686"/>
      <c r="AS36" s="686"/>
      <c r="AT36" s="686"/>
      <c r="AU36" s="686"/>
      <c r="AV36" s="686"/>
      <c r="AW36" s="686"/>
      <c r="AX36" s="686"/>
      <c r="AY36" s="687"/>
      <c r="AZ36" s="612">
        <v>1674005</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16280</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2063903</v>
      </c>
      <c r="CS36" s="624"/>
      <c r="CT36" s="624"/>
      <c r="CU36" s="624"/>
      <c r="CV36" s="624"/>
      <c r="CW36" s="624"/>
      <c r="CX36" s="624"/>
      <c r="CY36" s="625"/>
      <c r="CZ36" s="628">
        <v>19</v>
      </c>
      <c r="DA36" s="655"/>
      <c r="DB36" s="655"/>
      <c r="DC36" s="658"/>
      <c r="DD36" s="632">
        <v>1448088</v>
      </c>
      <c r="DE36" s="624"/>
      <c r="DF36" s="624"/>
      <c r="DG36" s="624"/>
      <c r="DH36" s="624"/>
      <c r="DI36" s="624"/>
      <c r="DJ36" s="624"/>
      <c r="DK36" s="625"/>
      <c r="DL36" s="632">
        <v>1184444</v>
      </c>
      <c r="DM36" s="624"/>
      <c r="DN36" s="624"/>
      <c r="DO36" s="624"/>
      <c r="DP36" s="624"/>
      <c r="DQ36" s="624"/>
      <c r="DR36" s="624"/>
      <c r="DS36" s="624"/>
      <c r="DT36" s="624"/>
      <c r="DU36" s="624"/>
      <c r="DV36" s="625"/>
      <c r="DW36" s="628">
        <v>20</v>
      </c>
      <c r="DX36" s="655"/>
      <c r="DY36" s="655"/>
      <c r="DZ36" s="655"/>
      <c r="EA36" s="655"/>
      <c r="EB36" s="655"/>
      <c r="EC36" s="656"/>
    </row>
    <row r="37" spans="2:133" ht="11.25" customHeight="1" x14ac:dyDescent="0.15">
      <c r="B37" s="620" t="s">
        <v>317</v>
      </c>
      <c r="C37" s="621"/>
      <c r="D37" s="621"/>
      <c r="E37" s="621"/>
      <c r="F37" s="621"/>
      <c r="G37" s="621"/>
      <c r="H37" s="621"/>
      <c r="I37" s="621"/>
      <c r="J37" s="621"/>
      <c r="K37" s="621"/>
      <c r="L37" s="621"/>
      <c r="M37" s="621"/>
      <c r="N37" s="621"/>
      <c r="O37" s="621"/>
      <c r="P37" s="621"/>
      <c r="Q37" s="622"/>
      <c r="R37" s="623">
        <v>190610</v>
      </c>
      <c r="S37" s="624"/>
      <c r="T37" s="624"/>
      <c r="U37" s="624"/>
      <c r="V37" s="624"/>
      <c r="W37" s="624"/>
      <c r="X37" s="624"/>
      <c r="Y37" s="625"/>
      <c r="Z37" s="626">
        <v>1.7</v>
      </c>
      <c r="AA37" s="626"/>
      <c r="AB37" s="626"/>
      <c r="AC37" s="626"/>
      <c r="AD37" s="627">
        <v>24866</v>
      </c>
      <c r="AE37" s="627"/>
      <c r="AF37" s="627"/>
      <c r="AG37" s="627"/>
      <c r="AH37" s="627"/>
      <c r="AI37" s="627"/>
      <c r="AJ37" s="627"/>
      <c r="AK37" s="627"/>
      <c r="AL37" s="628">
        <v>0.4</v>
      </c>
      <c r="AM37" s="629"/>
      <c r="AN37" s="629"/>
      <c r="AO37" s="630"/>
      <c r="AQ37" s="689" t="s">
        <v>318</v>
      </c>
      <c r="AR37" s="690"/>
      <c r="AS37" s="690"/>
      <c r="AT37" s="690"/>
      <c r="AU37" s="690"/>
      <c r="AV37" s="690"/>
      <c r="AW37" s="690"/>
      <c r="AX37" s="690"/>
      <c r="AY37" s="691"/>
      <c r="AZ37" s="623">
        <v>583938</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3140</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696031</v>
      </c>
      <c r="CS37" s="653"/>
      <c r="CT37" s="653"/>
      <c r="CU37" s="653"/>
      <c r="CV37" s="653"/>
      <c r="CW37" s="653"/>
      <c r="CX37" s="653"/>
      <c r="CY37" s="654"/>
      <c r="CZ37" s="628">
        <v>6.4</v>
      </c>
      <c r="DA37" s="655"/>
      <c r="DB37" s="655"/>
      <c r="DC37" s="658"/>
      <c r="DD37" s="632">
        <v>442567</v>
      </c>
      <c r="DE37" s="653"/>
      <c r="DF37" s="653"/>
      <c r="DG37" s="653"/>
      <c r="DH37" s="653"/>
      <c r="DI37" s="653"/>
      <c r="DJ37" s="653"/>
      <c r="DK37" s="654"/>
      <c r="DL37" s="632">
        <v>397313</v>
      </c>
      <c r="DM37" s="653"/>
      <c r="DN37" s="653"/>
      <c r="DO37" s="653"/>
      <c r="DP37" s="653"/>
      <c r="DQ37" s="653"/>
      <c r="DR37" s="653"/>
      <c r="DS37" s="653"/>
      <c r="DT37" s="653"/>
      <c r="DU37" s="653"/>
      <c r="DV37" s="654"/>
      <c r="DW37" s="628">
        <v>6.7</v>
      </c>
      <c r="DX37" s="655"/>
      <c r="DY37" s="655"/>
      <c r="DZ37" s="655"/>
      <c r="EA37" s="655"/>
      <c r="EB37" s="655"/>
      <c r="EC37" s="656"/>
    </row>
    <row r="38" spans="2:133" ht="11.25" customHeight="1" x14ac:dyDescent="0.15">
      <c r="B38" s="620" t="s">
        <v>321</v>
      </c>
      <c r="C38" s="621"/>
      <c r="D38" s="621"/>
      <c r="E38" s="621"/>
      <c r="F38" s="621"/>
      <c r="G38" s="621"/>
      <c r="H38" s="621"/>
      <c r="I38" s="621"/>
      <c r="J38" s="621"/>
      <c r="K38" s="621"/>
      <c r="L38" s="621"/>
      <c r="M38" s="621"/>
      <c r="N38" s="621"/>
      <c r="O38" s="621"/>
      <c r="P38" s="621"/>
      <c r="Q38" s="622"/>
      <c r="R38" s="623">
        <v>1274107</v>
      </c>
      <c r="S38" s="624"/>
      <c r="T38" s="624"/>
      <c r="U38" s="624"/>
      <c r="V38" s="624"/>
      <c r="W38" s="624"/>
      <c r="X38" s="624"/>
      <c r="Y38" s="625"/>
      <c r="Z38" s="626">
        <v>11.1</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269200</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1705</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755758</v>
      </c>
      <c r="CS38" s="624"/>
      <c r="CT38" s="624"/>
      <c r="CU38" s="624"/>
      <c r="CV38" s="624"/>
      <c r="CW38" s="624"/>
      <c r="CX38" s="624"/>
      <c r="CY38" s="625"/>
      <c r="CZ38" s="628">
        <v>7</v>
      </c>
      <c r="DA38" s="655"/>
      <c r="DB38" s="655"/>
      <c r="DC38" s="658"/>
      <c r="DD38" s="632">
        <v>656324</v>
      </c>
      <c r="DE38" s="624"/>
      <c r="DF38" s="624"/>
      <c r="DG38" s="624"/>
      <c r="DH38" s="624"/>
      <c r="DI38" s="624"/>
      <c r="DJ38" s="624"/>
      <c r="DK38" s="625"/>
      <c r="DL38" s="632">
        <v>656324</v>
      </c>
      <c r="DM38" s="624"/>
      <c r="DN38" s="624"/>
      <c r="DO38" s="624"/>
      <c r="DP38" s="624"/>
      <c r="DQ38" s="624"/>
      <c r="DR38" s="624"/>
      <c r="DS38" s="624"/>
      <c r="DT38" s="624"/>
      <c r="DU38" s="624"/>
      <c r="DV38" s="625"/>
      <c r="DW38" s="628">
        <v>11.1</v>
      </c>
      <c r="DX38" s="655"/>
      <c r="DY38" s="655"/>
      <c r="DZ38" s="655"/>
      <c r="EA38" s="655"/>
      <c r="EB38" s="655"/>
      <c r="EC38" s="656"/>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v>39240</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2548</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589785</v>
      </c>
      <c r="CS39" s="653"/>
      <c r="CT39" s="653"/>
      <c r="CU39" s="653"/>
      <c r="CV39" s="653"/>
      <c r="CW39" s="653"/>
      <c r="CX39" s="653"/>
      <c r="CY39" s="654"/>
      <c r="CZ39" s="628">
        <v>5.4</v>
      </c>
      <c r="DA39" s="655"/>
      <c r="DB39" s="655"/>
      <c r="DC39" s="658"/>
      <c r="DD39" s="632">
        <v>180995</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329</v>
      </c>
      <c r="C40" s="621"/>
      <c r="D40" s="621"/>
      <c r="E40" s="621"/>
      <c r="F40" s="621"/>
      <c r="G40" s="621"/>
      <c r="H40" s="621"/>
      <c r="I40" s="621"/>
      <c r="J40" s="621"/>
      <c r="K40" s="621"/>
      <c r="L40" s="621"/>
      <c r="M40" s="621"/>
      <c r="N40" s="621"/>
      <c r="O40" s="621"/>
      <c r="P40" s="621"/>
      <c r="Q40" s="622"/>
      <c r="R40" s="623">
        <v>13907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v>25869</v>
      </c>
      <c r="BA40" s="624"/>
      <c r="BB40" s="624"/>
      <c r="BC40" s="624"/>
      <c r="BD40" s="653"/>
      <c r="BE40" s="653"/>
      <c r="BF40" s="669"/>
      <c r="BG40" s="673" t="s">
        <v>331</v>
      </c>
      <c r="BH40" s="674"/>
      <c r="BI40" s="674"/>
      <c r="BJ40" s="674"/>
      <c r="BK40" s="674"/>
      <c r="BL40" s="211"/>
      <c r="BM40" s="621" t="s">
        <v>332</v>
      </c>
      <c r="BN40" s="621"/>
      <c r="BO40" s="621"/>
      <c r="BP40" s="621"/>
      <c r="BQ40" s="621"/>
      <c r="BR40" s="621"/>
      <c r="BS40" s="621"/>
      <c r="BT40" s="621"/>
      <c r="BU40" s="622"/>
      <c r="BV40" s="623">
        <v>81</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363107</v>
      </c>
      <c r="CS40" s="624"/>
      <c r="CT40" s="624"/>
      <c r="CU40" s="624"/>
      <c r="CV40" s="624"/>
      <c r="CW40" s="624"/>
      <c r="CX40" s="624"/>
      <c r="CY40" s="625"/>
      <c r="CZ40" s="628">
        <v>3.3</v>
      </c>
      <c r="DA40" s="655"/>
      <c r="DB40" s="655"/>
      <c r="DC40" s="658"/>
      <c r="DD40" s="632">
        <v>348307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334</v>
      </c>
      <c r="C41" s="645"/>
      <c r="D41" s="645"/>
      <c r="E41" s="645"/>
      <c r="F41" s="645"/>
      <c r="G41" s="645"/>
      <c r="H41" s="645"/>
      <c r="I41" s="645"/>
      <c r="J41" s="645"/>
      <c r="K41" s="645"/>
      <c r="L41" s="645"/>
      <c r="M41" s="645"/>
      <c r="N41" s="645"/>
      <c r="O41" s="645"/>
      <c r="P41" s="645"/>
      <c r="Q41" s="646"/>
      <c r="R41" s="698">
        <v>11451266</v>
      </c>
      <c r="S41" s="699"/>
      <c r="T41" s="699"/>
      <c r="U41" s="699"/>
      <c r="V41" s="699"/>
      <c r="W41" s="699"/>
      <c r="X41" s="699"/>
      <c r="Y41" s="700"/>
      <c r="Z41" s="701">
        <v>100</v>
      </c>
      <c r="AA41" s="701"/>
      <c r="AB41" s="701"/>
      <c r="AC41" s="701"/>
      <c r="AD41" s="702">
        <v>5913691</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129452</v>
      </c>
      <c r="BA41" s="624"/>
      <c r="BB41" s="624"/>
      <c r="BC41" s="624"/>
      <c r="BD41" s="653"/>
      <c r="BE41" s="653"/>
      <c r="BF41" s="669"/>
      <c r="BG41" s="673"/>
      <c r="BH41" s="674"/>
      <c r="BI41" s="674"/>
      <c r="BJ41" s="674"/>
      <c r="BK41" s="674"/>
      <c r="BL41" s="211"/>
      <c r="BM41" s="621" t="s">
        <v>336</v>
      </c>
      <c r="BN41" s="621"/>
      <c r="BO41" s="621"/>
      <c r="BP41" s="621"/>
      <c r="BQ41" s="621"/>
      <c r="BR41" s="621"/>
      <c r="BS41" s="621"/>
      <c r="BT41" s="621"/>
      <c r="BU41" s="622"/>
      <c r="BV41" s="623">
        <v>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338</v>
      </c>
      <c r="AR42" s="706"/>
      <c r="AS42" s="706"/>
      <c r="AT42" s="706"/>
      <c r="AU42" s="706"/>
      <c r="AV42" s="706"/>
      <c r="AW42" s="706"/>
      <c r="AX42" s="706"/>
      <c r="AY42" s="707"/>
      <c r="AZ42" s="698">
        <v>626306</v>
      </c>
      <c r="BA42" s="699"/>
      <c r="BB42" s="699"/>
      <c r="BC42" s="699"/>
      <c r="BD42" s="682"/>
      <c r="BE42" s="682"/>
      <c r="BF42" s="684"/>
      <c r="BG42" s="675"/>
      <c r="BH42" s="676"/>
      <c r="BI42" s="676"/>
      <c r="BJ42" s="676"/>
      <c r="BK42" s="676"/>
      <c r="BL42" s="212"/>
      <c r="BM42" s="645" t="s">
        <v>339</v>
      </c>
      <c r="BN42" s="645"/>
      <c r="BO42" s="645"/>
      <c r="BP42" s="645"/>
      <c r="BQ42" s="645"/>
      <c r="BR42" s="645"/>
      <c r="BS42" s="645"/>
      <c r="BT42" s="645"/>
      <c r="BU42" s="646"/>
      <c r="BV42" s="698">
        <v>443</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1589780</v>
      </c>
      <c r="CS42" s="653"/>
      <c r="CT42" s="653"/>
      <c r="CU42" s="653"/>
      <c r="CV42" s="653"/>
      <c r="CW42" s="653"/>
      <c r="CX42" s="653"/>
      <c r="CY42" s="654"/>
      <c r="CZ42" s="628">
        <v>14.6</v>
      </c>
      <c r="DA42" s="655"/>
      <c r="DB42" s="655"/>
      <c r="DC42" s="658"/>
      <c r="DD42" s="632">
        <v>211787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19921</v>
      </c>
      <c r="CS43" s="653"/>
      <c r="CT43" s="653"/>
      <c r="CU43" s="653"/>
      <c r="CV43" s="653"/>
      <c r="CW43" s="653"/>
      <c r="CX43" s="653"/>
      <c r="CY43" s="654"/>
      <c r="CZ43" s="628">
        <v>0.2</v>
      </c>
      <c r="DA43" s="655"/>
      <c r="DB43" s="655"/>
      <c r="DC43" s="658"/>
      <c r="DD43" s="632">
        <v>19921</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1566510</v>
      </c>
      <c r="CS44" s="624"/>
      <c r="CT44" s="624"/>
      <c r="CU44" s="624"/>
      <c r="CV44" s="624"/>
      <c r="CW44" s="624"/>
      <c r="CX44" s="624"/>
      <c r="CY44" s="625"/>
      <c r="CZ44" s="628">
        <v>14.4</v>
      </c>
      <c r="DA44" s="629"/>
      <c r="DB44" s="629"/>
      <c r="DC44" s="635"/>
      <c r="DD44" s="632">
        <v>201615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525967</v>
      </c>
      <c r="CS45" s="653"/>
      <c r="CT45" s="653"/>
      <c r="CU45" s="653"/>
      <c r="CV45" s="653"/>
      <c r="CW45" s="653"/>
      <c r="CX45" s="653"/>
      <c r="CY45" s="654"/>
      <c r="CZ45" s="628">
        <v>4.8</v>
      </c>
      <c r="DA45" s="655"/>
      <c r="DB45" s="655"/>
      <c r="DC45" s="658"/>
      <c r="DD45" s="632">
        <v>19287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1014942</v>
      </c>
      <c r="CS46" s="624"/>
      <c r="CT46" s="624"/>
      <c r="CU46" s="624"/>
      <c r="CV46" s="624"/>
      <c r="CW46" s="624"/>
      <c r="CX46" s="624"/>
      <c r="CY46" s="625"/>
      <c r="CZ46" s="628">
        <v>9.3000000000000007</v>
      </c>
      <c r="DA46" s="629"/>
      <c r="DB46" s="629"/>
      <c r="DC46" s="635"/>
      <c r="DD46" s="632">
        <v>161403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23270</v>
      </c>
      <c r="CS47" s="653"/>
      <c r="CT47" s="653"/>
      <c r="CU47" s="653"/>
      <c r="CV47" s="653"/>
      <c r="CW47" s="653"/>
      <c r="CX47" s="653"/>
      <c r="CY47" s="654"/>
      <c r="CZ47" s="628">
        <v>0.2</v>
      </c>
      <c r="DA47" s="655"/>
      <c r="DB47" s="655"/>
      <c r="DC47" s="658"/>
      <c r="DD47" s="632">
        <v>10172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350</v>
      </c>
      <c r="CE49" s="645"/>
      <c r="CF49" s="645"/>
      <c r="CG49" s="645"/>
      <c r="CH49" s="645"/>
      <c r="CI49" s="645"/>
      <c r="CJ49" s="645"/>
      <c r="CK49" s="645"/>
      <c r="CL49" s="645"/>
      <c r="CM49" s="645"/>
      <c r="CN49" s="645"/>
      <c r="CO49" s="645"/>
      <c r="CP49" s="645"/>
      <c r="CQ49" s="646"/>
      <c r="CR49" s="698">
        <v>10870808</v>
      </c>
      <c r="CS49" s="682"/>
      <c r="CT49" s="682"/>
      <c r="CU49" s="682"/>
      <c r="CV49" s="682"/>
      <c r="CW49" s="682"/>
      <c r="CX49" s="682"/>
      <c r="CY49" s="711"/>
      <c r="CZ49" s="703">
        <v>100</v>
      </c>
      <c r="DA49" s="712"/>
      <c r="DB49" s="712"/>
      <c r="DC49" s="713"/>
      <c r="DD49" s="714">
        <v>6667032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Q7ZERXbLLWB4kNVXpe2SD0GrtnZJopenXHKuBl6QTr2nViUEwwuWtT7mXXeOy+32g0KagNDt8Ukh86ST66bbQ==" saltValue="bnPdzj0UtACEg+/+IyR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23" zoomScale="70" zoomScaleNormal="25" zoomScaleSheetLayoutView="70" workbookViewId="0">
      <selection activeCell="V31" sqref="V31:Z3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11465</v>
      </c>
      <c r="R7" s="753"/>
      <c r="S7" s="753"/>
      <c r="T7" s="753"/>
      <c r="U7" s="753"/>
      <c r="V7" s="753">
        <v>10884</v>
      </c>
      <c r="W7" s="753"/>
      <c r="X7" s="753"/>
      <c r="Y7" s="753"/>
      <c r="Z7" s="753"/>
      <c r="AA7" s="753">
        <v>580</v>
      </c>
      <c r="AB7" s="753"/>
      <c r="AC7" s="753"/>
      <c r="AD7" s="753"/>
      <c r="AE7" s="754"/>
      <c r="AF7" s="755">
        <v>368</v>
      </c>
      <c r="AG7" s="756"/>
      <c r="AH7" s="756"/>
      <c r="AI7" s="756"/>
      <c r="AJ7" s="757"/>
      <c r="AK7" s="758">
        <v>662</v>
      </c>
      <c r="AL7" s="759"/>
      <c r="AM7" s="759"/>
      <c r="AN7" s="759"/>
      <c r="AO7" s="759"/>
      <c r="AP7" s="759">
        <v>9161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561</v>
      </c>
      <c r="BS7" s="746" t="s">
        <v>559</v>
      </c>
      <c r="BT7" s="747"/>
      <c r="BU7" s="747"/>
      <c r="BV7" s="747"/>
      <c r="BW7" s="747"/>
      <c r="BX7" s="747"/>
      <c r="BY7" s="747"/>
      <c r="BZ7" s="747"/>
      <c r="CA7" s="747"/>
      <c r="CB7" s="747"/>
      <c r="CC7" s="747"/>
      <c r="CD7" s="747"/>
      <c r="CE7" s="747"/>
      <c r="CF7" s="747"/>
      <c r="CG7" s="762"/>
      <c r="CH7" s="743">
        <v>245</v>
      </c>
      <c r="CI7" s="744"/>
      <c r="CJ7" s="744"/>
      <c r="CK7" s="744"/>
      <c r="CL7" s="745"/>
      <c r="CM7" s="743">
        <v>697</v>
      </c>
      <c r="CN7" s="744"/>
      <c r="CO7" s="744"/>
      <c r="CP7" s="744"/>
      <c r="CQ7" s="745"/>
      <c r="CR7" s="743">
        <v>10</v>
      </c>
      <c r="CS7" s="744"/>
      <c r="CT7" s="744"/>
      <c r="CU7" s="744"/>
      <c r="CV7" s="745"/>
      <c r="CW7" s="743" t="s">
        <v>567</v>
      </c>
      <c r="CX7" s="744"/>
      <c r="CY7" s="744"/>
      <c r="CZ7" s="744"/>
      <c r="DA7" s="745"/>
      <c r="DB7" s="743" t="s">
        <v>567</v>
      </c>
      <c r="DC7" s="744"/>
      <c r="DD7" s="744"/>
      <c r="DE7" s="744"/>
      <c r="DF7" s="745"/>
      <c r="DG7" s="743" t="s">
        <v>567</v>
      </c>
      <c r="DH7" s="744"/>
      <c r="DI7" s="744"/>
      <c r="DJ7" s="744"/>
      <c r="DK7" s="745"/>
      <c r="DL7" s="743" t="s">
        <v>567</v>
      </c>
      <c r="DM7" s="744"/>
      <c r="DN7" s="744"/>
      <c r="DO7" s="744"/>
      <c r="DP7" s="745"/>
      <c r="DQ7" s="743" t="s">
        <v>567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561</v>
      </c>
      <c r="BS8" s="773" t="s">
        <v>560</v>
      </c>
      <c r="BT8" s="774"/>
      <c r="BU8" s="774"/>
      <c r="BV8" s="774"/>
      <c r="BW8" s="774"/>
      <c r="BX8" s="774"/>
      <c r="BY8" s="774"/>
      <c r="BZ8" s="774"/>
      <c r="CA8" s="774"/>
      <c r="CB8" s="774"/>
      <c r="CC8" s="774"/>
      <c r="CD8" s="774"/>
      <c r="CE8" s="774"/>
      <c r="CF8" s="774"/>
      <c r="CG8" s="775"/>
      <c r="CH8" s="776">
        <v>3</v>
      </c>
      <c r="CI8" s="777"/>
      <c r="CJ8" s="777"/>
      <c r="CK8" s="777"/>
      <c r="CL8" s="778"/>
      <c r="CM8" s="776">
        <v>20</v>
      </c>
      <c r="CN8" s="777"/>
      <c r="CO8" s="777"/>
      <c r="CP8" s="777"/>
      <c r="CQ8" s="778"/>
      <c r="CR8" s="776">
        <v>3</v>
      </c>
      <c r="CS8" s="777"/>
      <c r="CT8" s="777"/>
      <c r="CU8" s="777"/>
      <c r="CV8" s="778"/>
      <c r="CW8" s="776">
        <v>25</v>
      </c>
      <c r="CX8" s="777"/>
      <c r="CY8" s="777"/>
      <c r="CZ8" s="777"/>
      <c r="DA8" s="778"/>
      <c r="DB8" s="776" t="s">
        <v>567</v>
      </c>
      <c r="DC8" s="777"/>
      <c r="DD8" s="777"/>
      <c r="DE8" s="777"/>
      <c r="DF8" s="778"/>
      <c r="DG8" s="776" t="s">
        <v>567</v>
      </c>
      <c r="DH8" s="777"/>
      <c r="DI8" s="777"/>
      <c r="DJ8" s="777"/>
      <c r="DK8" s="778"/>
      <c r="DL8" s="776" t="s">
        <v>567</v>
      </c>
      <c r="DM8" s="777"/>
      <c r="DN8" s="777"/>
      <c r="DO8" s="777"/>
      <c r="DP8" s="778"/>
      <c r="DQ8" s="776" t="s">
        <v>567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11465</v>
      </c>
      <c r="R23" s="793"/>
      <c r="S23" s="793"/>
      <c r="T23" s="793"/>
      <c r="U23" s="793"/>
      <c r="V23" s="793">
        <v>10884</v>
      </c>
      <c r="W23" s="793"/>
      <c r="X23" s="793"/>
      <c r="Y23" s="793"/>
      <c r="Z23" s="793"/>
      <c r="AA23" s="793">
        <v>580</v>
      </c>
      <c r="AB23" s="793"/>
      <c r="AC23" s="793"/>
      <c r="AD23" s="793"/>
      <c r="AE23" s="794"/>
      <c r="AF23" s="795">
        <v>368</v>
      </c>
      <c r="AG23" s="793"/>
      <c r="AH23" s="793"/>
      <c r="AI23" s="793"/>
      <c r="AJ23" s="796"/>
      <c r="AK23" s="797"/>
      <c r="AL23" s="798"/>
      <c r="AM23" s="798"/>
      <c r="AN23" s="798"/>
      <c r="AO23" s="798"/>
      <c r="AP23" s="793">
        <v>9161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1583</v>
      </c>
      <c r="R28" s="823"/>
      <c r="S28" s="823"/>
      <c r="T28" s="823"/>
      <c r="U28" s="823"/>
      <c r="V28" s="823">
        <v>1567</v>
      </c>
      <c r="W28" s="823"/>
      <c r="X28" s="823"/>
      <c r="Y28" s="823"/>
      <c r="Z28" s="823"/>
      <c r="AA28" s="823">
        <v>16</v>
      </c>
      <c r="AB28" s="823"/>
      <c r="AC28" s="823"/>
      <c r="AD28" s="823"/>
      <c r="AE28" s="824"/>
      <c r="AF28" s="825">
        <v>16</v>
      </c>
      <c r="AG28" s="823"/>
      <c r="AH28" s="823"/>
      <c r="AI28" s="823"/>
      <c r="AJ28" s="826"/>
      <c r="AK28" s="827">
        <v>129</v>
      </c>
      <c r="AL28" s="828"/>
      <c r="AM28" s="828"/>
      <c r="AN28" s="828"/>
      <c r="AO28" s="828"/>
      <c r="AP28" s="828" t="s">
        <v>567</v>
      </c>
      <c r="AQ28" s="828"/>
      <c r="AR28" s="828"/>
      <c r="AS28" s="828"/>
      <c r="AT28" s="828"/>
      <c r="AU28" s="828" t="s">
        <v>567</v>
      </c>
      <c r="AV28" s="828"/>
      <c r="AW28" s="828"/>
      <c r="AX28" s="828"/>
      <c r="AY28" s="828"/>
      <c r="AZ28" s="829" t="s">
        <v>567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2102</v>
      </c>
      <c r="R29" s="784"/>
      <c r="S29" s="784"/>
      <c r="T29" s="784"/>
      <c r="U29" s="784"/>
      <c r="V29" s="784">
        <v>2028</v>
      </c>
      <c r="W29" s="784"/>
      <c r="X29" s="784"/>
      <c r="Y29" s="784"/>
      <c r="Z29" s="784"/>
      <c r="AA29" s="784">
        <v>74</v>
      </c>
      <c r="AB29" s="784"/>
      <c r="AC29" s="784"/>
      <c r="AD29" s="784"/>
      <c r="AE29" s="785"/>
      <c r="AF29" s="786">
        <v>74</v>
      </c>
      <c r="AG29" s="787"/>
      <c r="AH29" s="787"/>
      <c r="AI29" s="787"/>
      <c r="AJ29" s="788"/>
      <c r="AK29" s="834">
        <v>297</v>
      </c>
      <c r="AL29" s="830"/>
      <c r="AM29" s="830"/>
      <c r="AN29" s="830"/>
      <c r="AO29" s="830"/>
      <c r="AP29" s="830" t="s">
        <v>490</v>
      </c>
      <c r="AQ29" s="830"/>
      <c r="AR29" s="830"/>
      <c r="AS29" s="830"/>
      <c r="AT29" s="830"/>
      <c r="AU29" s="830" t="s">
        <v>490</v>
      </c>
      <c r="AV29" s="830"/>
      <c r="AW29" s="830"/>
      <c r="AX29" s="830"/>
      <c r="AY29" s="830"/>
      <c r="AZ29" s="831" t="s">
        <v>490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19</v>
      </c>
      <c r="R30" s="784"/>
      <c r="S30" s="784"/>
      <c r="T30" s="784"/>
      <c r="U30" s="784"/>
      <c r="V30" s="784">
        <v>18</v>
      </c>
      <c r="W30" s="784"/>
      <c r="X30" s="784"/>
      <c r="Y30" s="784"/>
      <c r="Z30" s="784"/>
      <c r="AA30" s="784">
        <v>1</v>
      </c>
      <c r="AB30" s="784"/>
      <c r="AC30" s="784"/>
      <c r="AD30" s="784"/>
      <c r="AE30" s="785"/>
      <c r="AF30" s="786">
        <v>1</v>
      </c>
      <c r="AG30" s="787"/>
      <c r="AH30" s="787"/>
      <c r="AI30" s="787"/>
      <c r="AJ30" s="788"/>
      <c r="AK30" s="834" t="s">
        <v>567</v>
      </c>
      <c r="AL30" s="830"/>
      <c r="AM30" s="830"/>
      <c r="AN30" s="830"/>
      <c r="AO30" s="830"/>
      <c r="AP30" s="830" t="s">
        <v>490</v>
      </c>
      <c r="AQ30" s="830"/>
      <c r="AR30" s="830"/>
      <c r="AS30" s="830"/>
      <c r="AT30" s="830"/>
      <c r="AU30" s="830" t="s">
        <v>490</v>
      </c>
      <c r="AV30" s="830"/>
      <c r="AW30" s="830"/>
      <c r="AX30" s="830"/>
      <c r="AY30" s="830"/>
      <c r="AZ30" s="831" t="s">
        <v>490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291</v>
      </c>
      <c r="R31" s="784"/>
      <c r="S31" s="784"/>
      <c r="T31" s="784"/>
      <c r="U31" s="784"/>
      <c r="V31" s="784">
        <v>288</v>
      </c>
      <c r="W31" s="784"/>
      <c r="X31" s="784"/>
      <c r="Y31" s="784"/>
      <c r="Z31" s="784"/>
      <c r="AA31" s="784">
        <v>3</v>
      </c>
      <c r="AB31" s="784"/>
      <c r="AC31" s="784"/>
      <c r="AD31" s="784"/>
      <c r="AE31" s="785"/>
      <c r="AF31" s="786">
        <v>3</v>
      </c>
      <c r="AG31" s="787"/>
      <c r="AH31" s="787"/>
      <c r="AI31" s="787"/>
      <c r="AJ31" s="788"/>
      <c r="AK31" s="834">
        <v>68</v>
      </c>
      <c r="AL31" s="830"/>
      <c r="AM31" s="830"/>
      <c r="AN31" s="830"/>
      <c r="AO31" s="830"/>
      <c r="AP31" s="830" t="s">
        <v>490</v>
      </c>
      <c r="AQ31" s="830"/>
      <c r="AR31" s="830"/>
      <c r="AS31" s="830"/>
      <c r="AT31" s="830"/>
      <c r="AU31" s="830" t="s">
        <v>490</v>
      </c>
      <c r="AV31" s="830"/>
      <c r="AW31" s="830"/>
      <c r="AX31" s="830"/>
      <c r="AY31" s="830"/>
      <c r="AZ31" s="831" t="s">
        <v>490</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391</v>
      </c>
      <c r="C32" s="781"/>
      <c r="D32" s="781"/>
      <c r="E32" s="781"/>
      <c r="F32" s="781"/>
      <c r="G32" s="781"/>
      <c r="H32" s="781"/>
      <c r="I32" s="781"/>
      <c r="J32" s="781"/>
      <c r="K32" s="781"/>
      <c r="L32" s="781"/>
      <c r="M32" s="781"/>
      <c r="N32" s="781"/>
      <c r="O32" s="781"/>
      <c r="P32" s="782"/>
      <c r="Q32" s="783">
        <v>302</v>
      </c>
      <c r="R32" s="784"/>
      <c r="S32" s="784"/>
      <c r="T32" s="784"/>
      <c r="U32" s="784"/>
      <c r="V32" s="784">
        <v>379</v>
      </c>
      <c r="W32" s="784"/>
      <c r="X32" s="784"/>
      <c r="Y32" s="784"/>
      <c r="Z32" s="784"/>
      <c r="AA32" s="784">
        <v>-77</v>
      </c>
      <c r="AB32" s="784"/>
      <c r="AC32" s="784"/>
      <c r="AD32" s="784"/>
      <c r="AE32" s="785"/>
      <c r="AF32" s="786">
        <v>519</v>
      </c>
      <c r="AG32" s="787"/>
      <c r="AH32" s="787"/>
      <c r="AI32" s="787"/>
      <c r="AJ32" s="788"/>
      <c r="AK32" s="834">
        <v>26</v>
      </c>
      <c r="AL32" s="830"/>
      <c r="AM32" s="830"/>
      <c r="AN32" s="830"/>
      <c r="AO32" s="830"/>
      <c r="AP32" s="830">
        <v>2616</v>
      </c>
      <c r="AQ32" s="830"/>
      <c r="AR32" s="830"/>
      <c r="AS32" s="830"/>
      <c r="AT32" s="830"/>
      <c r="AU32" s="830">
        <v>285</v>
      </c>
      <c r="AV32" s="830"/>
      <c r="AW32" s="830"/>
      <c r="AX32" s="830"/>
      <c r="AY32" s="830"/>
      <c r="AZ32" s="831" t="s">
        <v>490</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1739</v>
      </c>
      <c r="R33" s="784"/>
      <c r="S33" s="784"/>
      <c r="T33" s="784"/>
      <c r="U33" s="784"/>
      <c r="V33" s="784">
        <v>1789</v>
      </c>
      <c r="W33" s="784"/>
      <c r="X33" s="784"/>
      <c r="Y33" s="784"/>
      <c r="Z33" s="784"/>
      <c r="AA33" s="784">
        <v>-50</v>
      </c>
      <c r="AB33" s="784"/>
      <c r="AC33" s="784"/>
      <c r="AD33" s="784"/>
      <c r="AE33" s="785"/>
      <c r="AF33" s="786">
        <v>614</v>
      </c>
      <c r="AG33" s="787"/>
      <c r="AH33" s="787"/>
      <c r="AI33" s="787"/>
      <c r="AJ33" s="788"/>
      <c r="AK33" s="834">
        <v>269</v>
      </c>
      <c r="AL33" s="830"/>
      <c r="AM33" s="830"/>
      <c r="AN33" s="830"/>
      <c r="AO33" s="830"/>
      <c r="AP33" s="830">
        <v>1071</v>
      </c>
      <c r="AQ33" s="830"/>
      <c r="AR33" s="830"/>
      <c r="AS33" s="830"/>
      <c r="AT33" s="830"/>
      <c r="AU33" s="830">
        <v>696</v>
      </c>
      <c r="AV33" s="830"/>
      <c r="AW33" s="830"/>
      <c r="AX33" s="830"/>
      <c r="AY33" s="830"/>
      <c r="AZ33" s="831" t="s">
        <v>490</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394</v>
      </c>
      <c r="C34" s="781"/>
      <c r="D34" s="781"/>
      <c r="E34" s="781"/>
      <c r="F34" s="781"/>
      <c r="G34" s="781"/>
      <c r="H34" s="781"/>
      <c r="I34" s="781"/>
      <c r="J34" s="781"/>
      <c r="K34" s="781"/>
      <c r="L34" s="781"/>
      <c r="M34" s="781"/>
      <c r="N34" s="781"/>
      <c r="O34" s="781"/>
      <c r="P34" s="782"/>
      <c r="Q34" s="783">
        <v>314</v>
      </c>
      <c r="R34" s="784"/>
      <c r="S34" s="784"/>
      <c r="T34" s="784"/>
      <c r="U34" s="784"/>
      <c r="V34" s="784">
        <v>333</v>
      </c>
      <c r="W34" s="784"/>
      <c r="X34" s="784"/>
      <c r="Y34" s="784"/>
      <c r="Z34" s="784"/>
      <c r="AA34" s="784">
        <v>-18</v>
      </c>
      <c r="AB34" s="784"/>
      <c r="AC34" s="784"/>
      <c r="AD34" s="784"/>
      <c r="AE34" s="785"/>
      <c r="AF34" s="786">
        <v>108</v>
      </c>
      <c r="AG34" s="787"/>
      <c r="AH34" s="787"/>
      <c r="AI34" s="787"/>
      <c r="AJ34" s="788"/>
      <c r="AK34" s="834">
        <v>39</v>
      </c>
      <c r="AL34" s="830"/>
      <c r="AM34" s="830"/>
      <c r="AN34" s="830"/>
      <c r="AO34" s="830"/>
      <c r="AP34" s="830">
        <v>36</v>
      </c>
      <c r="AQ34" s="830"/>
      <c r="AR34" s="830"/>
      <c r="AS34" s="830"/>
      <c r="AT34" s="830"/>
      <c r="AU34" s="830">
        <v>22</v>
      </c>
      <c r="AV34" s="830"/>
      <c r="AW34" s="830"/>
      <c r="AX34" s="830"/>
      <c r="AY34" s="830"/>
      <c r="AZ34" s="831" t="s">
        <v>490</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395</v>
      </c>
      <c r="C35" s="781"/>
      <c r="D35" s="781"/>
      <c r="E35" s="781"/>
      <c r="F35" s="781"/>
      <c r="G35" s="781"/>
      <c r="H35" s="781"/>
      <c r="I35" s="781"/>
      <c r="J35" s="781"/>
      <c r="K35" s="781"/>
      <c r="L35" s="781"/>
      <c r="M35" s="781"/>
      <c r="N35" s="781"/>
      <c r="O35" s="781"/>
      <c r="P35" s="782"/>
      <c r="Q35" s="783">
        <v>759</v>
      </c>
      <c r="R35" s="784"/>
      <c r="S35" s="784"/>
      <c r="T35" s="784"/>
      <c r="U35" s="784"/>
      <c r="V35" s="784">
        <v>757</v>
      </c>
      <c r="W35" s="784"/>
      <c r="X35" s="784"/>
      <c r="Y35" s="784"/>
      <c r="Z35" s="784"/>
      <c r="AA35" s="784">
        <v>2</v>
      </c>
      <c r="AB35" s="784"/>
      <c r="AC35" s="784"/>
      <c r="AD35" s="784"/>
      <c r="AE35" s="785"/>
      <c r="AF35" s="786">
        <v>467</v>
      </c>
      <c r="AG35" s="787"/>
      <c r="AH35" s="787"/>
      <c r="AI35" s="787"/>
      <c r="AJ35" s="788"/>
      <c r="AK35" s="834">
        <v>584</v>
      </c>
      <c r="AL35" s="830"/>
      <c r="AM35" s="830"/>
      <c r="AN35" s="830"/>
      <c r="AO35" s="830"/>
      <c r="AP35" s="830">
        <v>5298</v>
      </c>
      <c r="AQ35" s="830"/>
      <c r="AR35" s="830"/>
      <c r="AS35" s="830"/>
      <c r="AT35" s="830"/>
      <c r="AU35" s="830">
        <v>4111</v>
      </c>
      <c r="AV35" s="830"/>
      <c r="AW35" s="830"/>
      <c r="AX35" s="830"/>
      <c r="AY35" s="830"/>
      <c r="AZ35" s="831" t="s">
        <v>490</v>
      </c>
      <c r="BA35" s="831"/>
      <c r="BB35" s="831"/>
      <c r="BC35" s="831"/>
      <c r="BD35" s="831"/>
      <c r="BE35" s="832" t="s">
        <v>392</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396</v>
      </c>
      <c r="C36" s="781"/>
      <c r="D36" s="781"/>
      <c r="E36" s="781"/>
      <c r="F36" s="781"/>
      <c r="G36" s="781"/>
      <c r="H36" s="781"/>
      <c r="I36" s="781"/>
      <c r="J36" s="781"/>
      <c r="K36" s="781"/>
      <c r="L36" s="781"/>
      <c r="M36" s="781"/>
      <c r="N36" s="781"/>
      <c r="O36" s="781"/>
      <c r="P36" s="782"/>
      <c r="Q36" s="783">
        <v>4</v>
      </c>
      <c r="R36" s="784"/>
      <c r="S36" s="784"/>
      <c r="T36" s="784"/>
      <c r="U36" s="784"/>
      <c r="V36" s="784" t="s">
        <v>567</v>
      </c>
      <c r="W36" s="784"/>
      <c r="X36" s="784"/>
      <c r="Y36" s="784"/>
      <c r="Z36" s="784"/>
      <c r="AA36" s="784">
        <v>4</v>
      </c>
      <c r="AB36" s="784"/>
      <c r="AC36" s="784"/>
      <c r="AD36" s="784"/>
      <c r="AE36" s="785"/>
      <c r="AF36" s="786">
        <v>4</v>
      </c>
      <c r="AG36" s="787"/>
      <c r="AH36" s="787"/>
      <c r="AI36" s="787"/>
      <c r="AJ36" s="788"/>
      <c r="AK36" s="834" t="s">
        <v>490</v>
      </c>
      <c r="AL36" s="830"/>
      <c r="AM36" s="830"/>
      <c r="AN36" s="830"/>
      <c r="AO36" s="830"/>
      <c r="AP36" s="830" t="s">
        <v>490</v>
      </c>
      <c r="AQ36" s="830"/>
      <c r="AR36" s="830"/>
      <c r="AS36" s="830"/>
      <c r="AT36" s="830"/>
      <c r="AU36" s="830" t="s">
        <v>490</v>
      </c>
      <c r="AV36" s="830"/>
      <c r="AW36" s="830"/>
      <c r="AX36" s="830"/>
      <c r="AY36" s="830"/>
      <c r="AZ36" s="831" t="s">
        <v>490</v>
      </c>
      <c r="BA36" s="831"/>
      <c r="BB36" s="831"/>
      <c r="BC36" s="831"/>
      <c r="BD36" s="831"/>
      <c r="BE36" s="832" t="s">
        <v>397</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1806</v>
      </c>
      <c r="AG63" s="844"/>
      <c r="AH63" s="844"/>
      <c r="AI63" s="844"/>
      <c r="AJ63" s="845"/>
      <c r="AK63" s="846"/>
      <c r="AL63" s="841"/>
      <c r="AM63" s="841"/>
      <c r="AN63" s="841"/>
      <c r="AO63" s="841"/>
      <c r="AP63" s="844">
        <v>9021</v>
      </c>
      <c r="AQ63" s="844"/>
      <c r="AR63" s="844"/>
      <c r="AS63" s="844"/>
      <c r="AT63" s="844"/>
      <c r="AU63" s="844">
        <v>5114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402</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409</v>
      </c>
      <c r="R68" s="866"/>
      <c r="S68" s="866"/>
      <c r="T68" s="866"/>
      <c r="U68" s="866"/>
      <c r="V68" s="866">
        <v>396</v>
      </c>
      <c r="W68" s="866"/>
      <c r="X68" s="866"/>
      <c r="Y68" s="866"/>
      <c r="Z68" s="866"/>
      <c r="AA68" s="866">
        <v>13</v>
      </c>
      <c r="AB68" s="866"/>
      <c r="AC68" s="866"/>
      <c r="AD68" s="866"/>
      <c r="AE68" s="866"/>
      <c r="AF68" s="866">
        <v>13</v>
      </c>
      <c r="AG68" s="866"/>
      <c r="AH68" s="866"/>
      <c r="AI68" s="866"/>
      <c r="AJ68" s="866"/>
      <c r="AK68" s="866" t="s">
        <v>567</v>
      </c>
      <c r="AL68" s="866"/>
      <c r="AM68" s="866"/>
      <c r="AN68" s="866"/>
      <c r="AO68" s="866"/>
      <c r="AP68" s="866" t="s">
        <v>567</v>
      </c>
      <c r="AQ68" s="866"/>
      <c r="AR68" s="866"/>
      <c r="AS68" s="866"/>
      <c r="AT68" s="866"/>
      <c r="AU68" s="866" t="s">
        <v>567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988</v>
      </c>
      <c r="R69" s="830"/>
      <c r="S69" s="830"/>
      <c r="T69" s="830"/>
      <c r="U69" s="830"/>
      <c r="V69" s="830">
        <v>965</v>
      </c>
      <c r="W69" s="830"/>
      <c r="X69" s="830"/>
      <c r="Y69" s="830"/>
      <c r="Z69" s="830"/>
      <c r="AA69" s="830">
        <v>23</v>
      </c>
      <c r="AB69" s="830"/>
      <c r="AC69" s="830"/>
      <c r="AD69" s="830"/>
      <c r="AE69" s="830"/>
      <c r="AF69" s="830">
        <v>23</v>
      </c>
      <c r="AG69" s="830"/>
      <c r="AH69" s="830"/>
      <c r="AI69" s="830"/>
      <c r="AJ69" s="830"/>
      <c r="AK69" s="830" t="s">
        <v>567</v>
      </c>
      <c r="AL69" s="830"/>
      <c r="AM69" s="830"/>
      <c r="AN69" s="830"/>
      <c r="AO69" s="830"/>
      <c r="AP69" s="830">
        <v>141</v>
      </c>
      <c r="AQ69" s="830"/>
      <c r="AR69" s="830"/>
      <c r="AS69" s="830"/>
      <c r="AT69" s="830"/>
      <c r="AU69" s="830">
        <v>22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5169</v>
      </c>
      <c r="R70" s="830"/>
      <c r="S70" s="830"/>
      <c r="T70" s="830"/>
      <c r="U70" s="830"/>
      <c r="V70" s="830">
        <v>5123</v>
      </c>
      <c r="W70" s="830"/>
      <c r="X70" s="830"/>
      <c r="Y70" s="830"/>
      <c r="Z70" s="830"/>
      <c r="AA70" s="830">
        <v>46</v>
      </c>
      <c r="AB70" s="830"/>
      <c r="AC70" s="830"/>
      <c r="AD70" s="830"/>
      <c r="AE70" s="830"/>
      <c r="AF70" s="830">
        <v>46</v>
      </c>
      <c r="AG70" s="830"/>
      <c r="AH70" s="830"/>
      <c r="AI70" s="830"/>
      <c r="AJ70" s="830"/>
      <c r="AK70" s="830" t="s">
        <v>567</v>
      </c>
      <c r="AL70" s="830"/>
      <c r="AM70" s="830"/>
      <c r="AN70" s="830"/>
      <c r="AO70" s="830"/>
      <c r="AP70" s="830">
        <v>27</v>
      </c>
      <c r="AQ70" s="830"/>
      <c r="AR70" s="830"/>
      <c r="AS70" s="830"/>
      <c r="AT70" s="830"/>
      <c r="AU70" s="830">
        <v>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57</v>
      </c>
      <c r="R71" s="830"/>
      <c r="S71" s="830"/>
      <c r="T71" s="830"/>
      <c r="U71" s="830"/>
      <c r="V71" s="830">
        <v>56</v>
      </c>
      <c r="W71" s="830"/>
      <c r="X71" s="830"/>
      <c r="Y71" s="830"/>
      <c r="Z71" s="830"/>
      <c r="AA71" s="830">
        <v>1</v>
      </c>
      <c r="AB71" s="830"/>
      <c r="AC71" s="830"/>
      <c r="AD71" s="830"/>
      <c r="AE71" s="830"/>
      <c r="AF71" s="830">
        <v>1</v>
      </c>
      <c r="AG71" s="830"/>
      <c r="AH71" s="830"/>
      <c r="AI71" s="830"/>
      <c r="AJ71" s="830"/>
      <c r="AK71" s="830" t="s">
        <v>567</v>
      </c>
      <c r="AL71" s="830"/>
      <c r="AM71" s="830"/>
      <c r="AN71" s="830"/>
      <c r="AO71" s="830"/>
      <c r="AP71" s="830">
        <v>53</v>
      </c>
      <c r="AQ71" s="830"/>
      <c r="AR71" s="830"/>
      <c r="AS71" s="830"/>
      <c r="AT71" s="830"/>
      <c r="AU71" s="830">
        <v>11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6442</v>
      </c>
      <c r="R72" s="830"/>
      <c r="S72" s="830"/>
      <c r="T72" s="830"/>
      <c r="U72" s="830"/>
      <c r="V72" s="830">
        <v>6301</v>
      </c>
      <c r="W72" s="830"/>
      <c r="X72" s="830"/>
      <c r="Y72" s="830"/>
      <c r="Z72" s="830"/>
      <c r="AA72" s="830">
        <v>141</v>
      </c>
      <c r="AB72" s="830"/>
      <c r="AC72" s="830"/>
      <c r="AD72" s="830"/>
      <c r="AE72" s="830"/>
      <c r="AF72" s="830">
        <v>141</v>
      </c>
      <c r="AG72" s="830"/>
      <c r="AH72" s="830"/>
      <c r="AI72" s="830"/>
      <c r="AJ72" s="830"/>
      <c r="AK72" s="830">
        <v>20</v>
      </c>
      <c r="AL72" s="830"/>
      <c r="AM72" s="830"/>
      <c r="AN72" s="830"/>
      <c r="AO72" s="830"/>
      <c r="AP72" s="830" t="s">
        <v>567</v>
      </c>
      <c r="AQ72" s="830"/>
      <c r="AR72" s="830"/>
      <c r="AS72" s="830"/>
      <c r="AT72" s="830"/>
      <c r="AU72" s="830" t="s">
        <v>567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739</v>
      </c>
      <c r="R73" s="830"/>
      <c r="S73" s="830"/>
      <c r="T73" s="830"/>
      <c r="U73" s="830"/>
      <c r="V73" s="830">
        <v>371</v>
      </c>
      <c r="W73" s="830"/>
      <c r="X73" s="830"/>
      <c r="Y73" s="830"/>
      <c r="Z73" s="830"/>
      <c r="AA73" s="830">
        <v>368</v>
      </c>
      <c r="AB73" s="830"/>
      <c r="AC73" s="830"/>
      <c r="AD73" s="830"/>
      <c r="AE73" s="830"/>
      <c r="AF73" s="830">
        <v>368</v>
      </c>
      <c r="AG73" s="830"/>
      <c r="AH73" s="830"/>
      <c r="AI73" s="830"/>
      <c r="AJ73" s="830"/>
      <c r="AK73" s="830" t="s">
        <v>567</v>
      </c>
      <c r="AL73" s="830"/>
      <c r="AM73" s="830"/>
      <c r="AN73" s="830"/>
      <c r="AO73" s="830"/>
      <c r="AP73" s="830" t="s">
        <v>567</v>
      </c>
      <c r="AQ73" s="830"/>
      <c r="AR73" s="830"/>
      <c r="AS73" s="830"/>
      <c r="AT73" s="830"/>
      <c r="AU73" s="830" t="s">
        <v>567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257</v>
      </c>
      <c r="R74" s="830"/>
      <c r="S74" s="830"/>
      <c r="T74" s="830"/>
      <c r="U74" s="830"/>
      <c r="V74" s="830">
        <v>221</v>
      </c>
      <c r="W74" s="830"/>
      <c r="X74" s="830"/>
      <c r="Y74" s="830"/>
      <c r="Z74" s="830"/>
      <c r="AA74" s="830">
        <v>36</v>
      </c>
      <c r="AB74" s="830"/>
      <c r="AC74" s="830"/>
      <c r="AD74" s="830"/>
      <c r="AE74" s="830"/>
      <c r="AF74" s="830">
        <v>36</v>
      </c>
      <c r="AG74" s="830"/>
      <c r="AH74" s="830"/>
      <c r="AI74" s="830"/>
      <c r="AJ74" s="830"/>
      <c r="AK74" s="830">
        <v>255</v>
      </c>
      <c r="AL74" s="830"/>
      <c r="AM74" s="830"/>
      <c r="AN74" s="830"/>
      <c r="AO74" s="830"/>
      <c r="AP74" s="830" t="s">
        <v>567</v>
      </c>
      <c r="AQ74" s="830"/>
      <c r="AR74" s="830"/>
      <c r="AS74" s="830"/>
      <c r="AT74" s="830"/>
      <c r="AU74" s="830" t="s">
        <v>567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556</v>
      </c>
      <c r="C75" s="874"/>
      <c r="D75" s="874"/>
      <c r="E75" s="874"/>
      <c r="F75" s="874"/>
      <c r="G75" s="874"/>
      <c r="H75" s="874"/>
      <c r="I75" s="874"/>
      <c r="J75" s="874"/>
      <c r="K75" s="874"/>
      <c r="L75" s="874"/>
      <c r="M75" s="874"/>
      <c r="N75" s="874"/>
      <c r="O75" s="874"/>
      <c r="P75" s="875"/>
      <c r="Q75" s="877">
        <v>1199</v>
      </c>
      <c r="R75" s="878"/>
      <c r="S75" s="878"/>
      <c r="T75" s="878"/>
      <c r="U75" s="834"/>
      <c r="V75" s="879">
        <v>1199</v>
      </c>
      <c r="W75" s="878"/>
      <c r="X75" s="878"/>
      <c r="Y75" s="878"/>
      <c r="Z75" s="834"/>
      <c r="AA75" s="879" t="s">
        <v>567</v>
      </c>
      <c r="AB75" s="878"/>
      <c r="AC75" s="878"/>
      <c r="AD75" s="878"/>
      <c r="AE75" s="834"/>
      <c r="AF75" s="879" t="s">
        <v>567</v>
      </c>
      <c r="AG75" s="878"/>
      <c r="AH75" s="878"/>
      <c r="AI75" s="878"/>
      <c r="AJ75" s="834"/>
      <c r="AK75" s="879" t="s">
        <v>567</v>
      </c>
      <c r="AL75" s="878"/>
      <c r="AM75" s="878"/>
      <c r="AN75" s="878"/>
      <c r="AO75" s="834"/>
      <c r="AP75" s="879" t="s">
        <v>567</v>
      </c>
      <c r="AQ75" s="878"/>
      <c r="AR75" s="878"/>
      <c r="AS75" s="878"/>
      <c r="AT75" s="834"/>
      <c r="AU75" s="879" t="s">
        <v>567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557</v>
      </c>
      <c r="C76" s="874"/>
      <c r="D76" s="874"/>
      <c r="E76" s="874"/>
      <c r="F76" s="874"/>
      <c r="G76" s="874"/>
      <c r="H76" s="874"/>
      <c r="I76" s="874"/>
      <c r="J76" s="874"/>
      <c r="K76" s="874"/>
      <c r="L76" s="874"/>
      <c r="M76" s="874"/>
      <c r="N76" s="874"/>
      <c r="O76" s="874"/>
      <c r="P76" s="875"/>
      <c r="Q76" s="877">
        <v>313311</v>
      </c>
      <c r="R76" s="878"/>
      <c r="S76" s="878"/>
      <c r="T76" s="878"/>
      <c r="U76" s="834"/>
      <c r="V76" s="879">
        <v>310666</v>
      </c>
      <c r="W76" s="878"/>
      <c r="X76" s="878"/>
      <c r="Y76" s="878"/>
      <c r="Z76" s="834"/>
      <c r="AA76" s="879">
        <v>2644</v>
      </c>
      <c r="AB76" s="878"/>
      <c r="AC76" s="878"/>
      <c r="AD76" s="878"/>
      <c r="AE76" s="834"/>
      <c r="AF76" s="879">
        <v>2644</v>
      </c>
      <c r="AG76" s="878"/>
      <c r="AH76" s="878"/>
      <c r="AI76" s="878"/>
      <c r="AJ76" s="834"/>
      <c r="AK76" s="879">
        <v>2298</v>
      </c>
      <c r="AL76" s="878"/>
      <c r="AM76" s="878"/>
      <c r="AN76" s="878"/>
      <c r="AO76" s="834"/>
      <c r="AP76" s="879" t="s">
        <v>567</v>
      </c>
      <c r="AQ76" s="878"/>
      <c r="AR76" s="878"/>
      <c r="AS76" s="878"/>
      <c r="AT76" s="834"/>
      <c r="AU76" s="879" t="s">
        <v>567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558</v>
      </c>
      <c r="C77" s="874"/>
      <c r="D77" s="874"/>
      <c r="E77" s="874"/>
      <c r="F77" s="874"/>
      <c r="G77" s="874"/>
      <c r="H77" s="874"/>
      <c r="I77" s="874"/>
      <c r="J77" s="874"/>
      <c r="K77" s="874"/>
      <c r="L77" s="874"/>
      <c r="M77" s="874"/>
      <c r="N77" s="874"/>
      <c r="O77" s="874"/>
      <c r="P77" s="875"/>
      <c r="Q77" s="877">
        <v>101</v>
      </c>
      <c r="R77" s="878"/>
      <c r="S77" s="878"/>
      <c r="T77" s="878"/>
      <c r="U77" s="834"/>
      <c r="V77" s="879">
        <v>91</v>
      </c>
      <c r="W77" s="878"/>
      <c r="X77" s="878"/>
      <c r="Y77" s="878"/>
      <c r="Z77" s="834"/>
      <c r="AA77" s="879">
        <v>11</v>
      </c>
      <c r="AB77" s="878"/>
      <c r="AC77" s="878"/>
      <c r="AD77" s="878"/>
      <c r="AE77" s="834"/>
      <c r="AF77" s="879">
        <v>11</v>
      </c>
      <c r="AG77" s="878"/>
      <c r="AH77" s="878"/>
      <c r="AI77" s="878"/>
      <c r="AJ77" s="834"/>
      <c r="AK77" s="879">
        <v>28</v>
      </c>
      <c r="AL77" s="878"/>
      <c r="AM77" s="878"/>
      <c r="AN77" s="878"/>
      <c r="AO77" s="834"/>
      <c r="AP77" s="879" t="s">
        <v>567</v>
      </c>
      <c r="AQ77" s="878"/>
      <c r="AR77" s="878"/>
      <c r="AS77" s="878"/>
      <c r="AT77" s="834"/>
      <c r="AU77" s="879" t="s">
        <v>567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3283</v>
      </c>
      <c r="AG88" s="844"/>
      <c r="AH88" s="844"/>
      <c r="AI88" s="844"/>
      <c r="AJ88" s="844"/>
      <c r="AK88" s="841"/>
      <c r="AL88" s="841"/>
      <c r="AM88" s="841"/>
      <c r="AN88" s="841"/>
      <c r="AO88" s="841"/>
      <c r="AP88" s="844">
        <v>221</v>
      </c>
      <c r="AQ88" s="844"/>
      <c r="AR88" s="844"/>
      <c r="AS88" s="844"/>
      <c r="AT88" s="844"/>
      <c r="AU88" s="844">
        <v>34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13</v>
      </c>
      <c r="CS102" s="852"/>
      <c r="CT102" s="852"/>
      <c r="CU102" s="852"/>
      <c r="CV102" s="891"/>
      <c r="CW102" s="890">
        <v>25</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293</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293</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293</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920294</v>
      </c>
      <c r="AB110" s="900"/>
      <c r="AC110" s="900"/>
      <c r="AD110" s="900"/>
      <c r="AE110" s="901"/>
      <c r="AF110" s="902">
        <v>960684</v>
      </c>
      <c r="AG110" s="900"/>
      <c r="AH110" s="900"/>
      <c r="AI110" s="900"/>
      <c r="AJ110" s="901"/>
      <c r="AK110" s="902">
        <v>942222</v>
      </c>
      <c r="AL110" s="900"/>
      <c r="AM110" s="900"/>
      <c r="AN110" s="900"/>
      <c r="AO110" s="901"/>
      <c r="AP110" s="903">
        <v>20.6</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9473105</v>
      </c>
      <c r="BR110" s="931"/>
      <c r="BS110" s="931"/>
      <c r="BT110" s="931"/>
      <c r="BU110" s="931"/>
      <c r="BV110" s="931">
        <v>9083239</v>
      </c>
      <c r="BW110" s="931"/>
      <c r="BX110" s="931"/>
      <c r="BY110" s="931"/>
      <c r="BZ110" s="931"/>
      <c r="CA110" s="931">
        <v>9160517</v>
      </c>
      <c r="CB110" s="931"/>
      <c r="CC110" s="931"/>
      <c r="CD110" s="931"/>
      <c r="CE110" s="931"/>
      <c r="CF110" s="944">
        <v>200.1</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323373</v>
      </c>
      <c r="BR111" s="926"/>
      <c r="BS111" s="926"/>
      <c r="BT111" s="926"/>
      <c r="BU111" s="926"/>
      <c r="BV111" s="926">
        <v>242899</v>
      </c>
      <c r="BW111" s="926"/>
      <c r="BX111" s="926"/>
      <c r="BY111" s="926"/>
      <c r="BZ111" s="926"/>
      <c r="CA111" s="926">
        <v>417362</v>
      </c>
      <c r="CB111" s="926"/>
      <c r="CC111" s="926"/>
      <c r="CD111" s="926"/>
      <c r="CE111" s="926"/>
      <c r="CF111" s="920">
        <v>9.1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5908625</v>
      </c>
      <c r="BR112" s="926"/>
      <c r="BS112" s="926"/>
      <c r="BT112" s="926"/>
      <c r="BU112" s="926"/>
      <c r="BV112" s="926">
        <v>5407370</v>
      </c>
      <c r="BW112" s="926"/>
      <c r="BX112" s="926"/>
      <c r="BY112" s="926"/>
      <c r="BZ112" s="926"/>
      <c r="CA112" s="926">
        <v>5115138</v>
      </c>
      <c r="CB112" s="926"/>
      <c r="CC112" s="926"/>
      <c r="CD112" s="926"/>
      <c r="CE112" s="926"/>
      <c r="CF112" s="920">
        <v>111.7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639216</v>
      </c>
      <c r="AB113" s="938"/>
      <c r="AC113" s="938"/>
      <c r="AD113" s="938"/>
      <c r="AE113" s="939"/>
      <c r="AF113" s="940">
        <v>639606</v>
      </c>
      <c r="AG113" s="938"/>
      <c r="AH113" s="938"/>
      <c r="AI113" s="938"/>
      <c r="AJ113" s="939"/>
      <c r="AK113" s="940">
        <v>629189</v>
      </c>
      <c r="AL113" s="938"/>
      <c r="AM113" s="938"/>
      <c r="AN113" s="938"/>
      <c r="AO113" s="939"/>
      <c r="AP113" s="941">
        <v>13.7</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46822</v>
      </c>
      <c r="BR113" s="926"/>
      <c r="BS113" s="926"/>
      <c r="BT113" s="926"/>
      <c r="BU113" s="926"/>
      <c r="BV113" s="926">
        <v>40276</v>
      </c>
      <c r="BW113" s="926"/>
      <c r="BX113" s="926"/>
      <c r="BY113" s="926"/>
      <c r="BZ113" s="926"/>
      <c r="CA113" s="926">
        <v>34320</v>
      </c>
      <c r="CB113" s="926"/>
      <c r="CC113" s="926"/>
      <c r="CD113" s="926"/>
      <c r="CE113" s="926"/>
      <c r="CF113" s="920">
        <v>0.7</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5971</v>
      </c>
      <c r="AB114" s="959"/>
      <c r="AC114" s="959"/>
      <c r="AD114" s="959"/>
      <c r="AE114" s="960"/>
      <c r="AF114" s="961">
        <v>5749</v>
      </c>
      <c r="AG114" s="959"/>
      <c r="AH114" s="959"/>
      <c r="AI114" s="959"/>
      <c r="AJ114" s="960"/>
      <c r="AK114" s="961">
        <v>6278</v>
      </c>
      <c r="AL114" s="959"/>
      <c r="AM114" s="959"/>
      <c r="AN114" s="959"/>
      <c r="AO114" s="960"/>
      <c r="AP114" s="962">
        <v>0.1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596622</v>
      </c>
      <c r="BR114" s="926"/>
      <c r="BS114" s="926"/>
      <c r="BT114" s="926"/>
      <c r="BU114" s="926"/>
      <c r="BV114" s="926">
        <v>604064</v>
      </c>
      <c r="BW114" s="926"/>
      <c r="BX114" s="926"/>
      <c r="BY114" s="926"/>
      <c r="BZ114" s="926"/>
      <c r="CA114" s="926">
        <v>611462</v>
      </c>
      <c r="CB114" s="926"/>
      <c r="CC114" s="926"/>
      <c r="CD114" s="926"/>
      <c r="CE114" s="926"/>
      <c r="CF114" s="920">
        <v>13.4</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2874</v>
      </c>
      <c r="AB115" s="938"/>
      <c r="AC115" s="938"/>
      <c r="AD115" s="938"/>
      <c r="AE115" s="939"/>
      <c r="AF115" s="940">
        <v>2127</v>
      </c>
      <c r="AG115" s="938"/>
      <c r="AH115" s="938"/>
      <c r="AI115" s="938"/>
      <c r="AJ115" s="939"/>
      <c r="AK115" s="940">
        <v>1936</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457038</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82</v>
      </c>
      <c r="AB116" s="959"/>
      <c r="AC116" s="959"/>
      <c r="AD116" s="959"/>
      <c r="AE116" s="960"/>
      <c r="AF116" s="961">
        <v>26</v>
      </c>
      <c r="AG116" s="959"/>
      <c r="AH116" s="959"/>
      <c r="AI116" s="959"/>
      <c r="AJ116" s="960"/>
      <c r="AK116" s="961">
        <v>592</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1568437</v>
      </c>
      <c r="AB117" s="979"/>
      <c r="AC117" s="979"/>
      <c r="AD117" s="979"/>
      <c r="AE117" s="980"/>
      <c r="AF117" s="981">
        <v>1608192</v>
      </c>
      <c r="AG117" s="979"/>
      <c r="AH117" s="979"/>
      <c r="AI117" s="979"/>
      <c r="AJ117" s="980"/>
      <c r="AK117" s="981">
        <v>1580217</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293</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444</v>
      </c>
      <c r="BP119" s="1005"/>
      <c r="BQ119" s="999">
        <v>16348547</v>
      </c>
      <c r="BR119" s="1000"/>
      <c r="BS119" s="1000"/>
      <c r="BT119" s="1000"/>
      <c r="BU119" s="1000"/>
      <c r="BV119" s="1000">
        <v>15834886</v>
      </c>
      <c r="BW119" s="1000"/>
      <c r="BX119" s="1000"/>
      <c r="BY119" s="1000"/>
      <c r="BZ119" s="1000"/>
      <c r="CA119" s="1000">
        <v>15338799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323373</v>
      </c>
      <c r="DH119" s="986"/>
      <c r="DI119" s="986"/>
      <c r="DJ119" s="986"/>
      <c r="DK119" s="987"/>
      <c r="DL119" s="985">
        <v>242899</v>
      </c>
      <c r="DM119" s="986"/>
      <c r="DN119" s="986"/>
      <c r="DO119" s="986"/>
      <c r="DP119" s="987"/>
      <c r="DQ119" s="985">
        <v>417362</v>
      </c>
      <c r="DR119" s="986"/>
      <c r="DS119" s="986"/>
      <c r="DT119" s="986"/>
      <c r="DU119" s="987"/>
      <c r="DV119" s="988">
        <v>9.1</v>
      </c>
      <c r="DW119" s="989"/>
      <c r="DX119" s="989"/>
      <c r="DY119" s="989"/>
      <c r="DZ119" s="990"/>
    </row>
    <row r="120" spans="1:130" s="218"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9340342</v>
      </c>
      <c r="BR120" s="931"/>
      <c r="BS120" s="931"/>
      <c r="BT120" s="931"/>
      <c r="BU120" s="931"/>
      <c r="BV120" s="931">
        <v>9540209</v>
      </c>
      <c r="BW120" s="931"/>
      <c r="BX120" s="931"/>
      <c r="BY120" s="931"/>
      <c r="BZ120" s="931"/>
      <c r="CA120" s="931">
        <v>9578874</v>
      </c>
      <c r="CB120" s="931"/>
      <c r="CC120" s="931"/>
      <c r="CD120" s="931"/>
      <c r="CE120" s="931"/>
      <c r="CF120" s="944">
        <v>209.2</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4703920</v>
      </c>
      <c r="DH120" s="931"/>
      <c r="DI120" s="931"/>
      <c r="DJ120" s="931"/>
      <c r="DK120" s="931"/>
      <c r="DL120" s="931">
        <v>4234797</v>
      </c>
      <c r="DM120" s="931"/>
      <c r="DN120" s="931"/>
      <c r="DO120" s="931"/>
      <c r="DP120" s="931"/>
      <c r="DQ120" s="931">
        <v>4111333</v>
      </c>
      <c r="DR120" s="931"/>
      <c r="DS120" s="931"/>
      <c r="DT120" s="931"/>
      <c r="DU120" s="931"/>
      <c r="DV120" s="932">
        <v>89.8</v>
      </c>
      <c r="DW120" s="932"/>
      <c r="DX120" s="932"/>
      <c r="DY120" s="932"/>
      <c r="DZ120" s="933"/>
    </row>
    <row r="121" spans="1:130" s="218"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135242</v>
      </c>
      <c r="BR121" s="926"/>
      <c r="BS121" s="926"/>
      <c r="BT121" s="926"/>
      <c r="BU121" s="926"/>
      <c r="BV121" s="926">
        <v>132623</v>
      </c>
      <c r="BW121" s="926"/>
      <c r="BX121" s="926"/>
      <c r="BY121" s="926"/>
      <c r="BZ121" s="926"/>
      <c r="CA121" s="926">
        <v>20572</v>
      </c>
      <c r="CB121" s="926"/>
      <c r="CC121" s="926"/>
      <c r="CD121" s="926"/>
      <c r="CE121" s="926"/>
      <c r="CF121" s="920">
        <v>0.4</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899568</v>
      </c>
      <c r="DH121" s="926"/>
      <c r="DI121" s="926"/>
      <c r="DJ121" s="926"/>
      <c r="DK121" s="926"/>
      <c r="DL121" s="926">
        <v>827427</v>
      </c>
      <c r="DM121" s="926"/>
      <c r="DN121" s="926"/>
      <c r="DO121" s="926"/>
      <c r="DP121" s="926"/>
      <c r="DQ121" s="926">
        <v>696293</v>
      </c>
      <c r="DR121" s="926"/>
      <c r="DS121" s="926"/>
      <c r="DT121" s="926"/>
      <c r="DU121" s="926"/>
      <c r="DV121" s="927">
        <v>15.2</v>
      </c>
      <c r="DW121" s="927"/>
      <c r="DX121" s="927"/>
      <c r="DY121" s="927"/>
      <c r="DZ121" s="928"/>
    </row>
    <row r="122" spans="1:130" s="218"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11059410</v>
      </c>
      <c r="BR122" s="1000"/>
      <c r="BS122" s="1000"/>
      <c r="BT122" s="1000"/>
      <c r="BU122" s="1000"/>
      <c r="BV122" s="1000">
        <v>10775364</v>
      </c>
      <c r="BW122" s="1000"/>
      <c r="BX122" s="1000"/>
      <c r="BY122" s="1000"/>
      <c r="BZ122" s="1000"/>
      <c r="CA122" s="1000">
        <v>10936509</v>
      </c>
      <c r="CB122" s="1000"/>
      <c r="CC122" s="1000"/>
      <c r="CD122" s="1000"/>
      <c r="CE122" s="1000"/>
      <c r="CF122" s="1017">
        <v>238.9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243293</v>
      </c>
      <c r="DH122" s="926"/>
      <c r="DI122" s="926"/>
      <c r="DJ122" s="926"/>
      <c r="DK122" s="926"/>
      <c r="DL122" s="926">
        <v>294576</v>
      </c>
      <c r="DM122" s="926"/>
      <c r="DN122" s="926"/>
      <c r="DO122" s="926"/>
      <c r="DP122" s="926"/>
      <c r="DQ122" s="926">
        <v>285128</v>
      </c>
      <c r="DR122" s="926"/>
      <c r="DS122" s="926"/>
      <c r="DT122" s="926"/>
      <c r="DU122" s="926"/>
      <c r="DV122" s="927">
        <v>6.2</v>
      </c>
      <c r="DW122" s="927"/>
      <c r="DX122" s="927"/>
      <c r="DY122" s="927"/>
      <c r="DZ122" s="928"/>
    </row>
    <row r="123" spans="1:130" s="218"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452</v>
      </c>
      <c r="BP123" s="1005"/>
      <c r="BQ123" s="1064">
        <v>20534994</v>
      </c>
      <c r="BR123" s="1031"/>
      <c r="BS123" s="1031"/>
      <c r="BT123" s="1031"/>
      <c r="BU123" s="1031"/>
      <c r="BV123" s="1031">
        <v>20448196</v>
      </c>
      <c r="BW123" s="1031"/>
      <c r="BX123" s="1031"/>
      <c r="BY123" s="1031"/>
      <c r="BZ123" s="1031"/>
      <c r="CA123" s="1031">
        <v>20535955</v>
      </c>
      <c r="CB123" s="1031"/>
      <c r="CC123" s="1031"/>
      <c r="CD123" s="1031"/>
      <c r="CE123" s="1031"/>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v>61844</v>
      </c>
      <c r="DH123" s="959"/>
      <c r="DI123" s="959"/>
      <c r="DJ123" s="959"/>
      <c r="DK123" s="960"/>
      <c r="DL123" s="961">
        <v>50570</v>
      </c>
      <c r="DM123" s="959"/>
      <c r="DN123" s="959"/>
      <c r="DO123" s="959"/>
      <c r="DP123" s="960"/>
      <c r="DQ123" s="961">
        <v>22384</v>
      </c>
      <c r="DR123" s="959"/>
      <c r="DS123" s="959"/>
      <c r="DT123" s="959"/>
      <c r="DU123" s="960"/>
      <c r="DV123" s="962">
        <v>0.5</v>
      </c>
      <c r="DW123" s="963"/>
      <c r="DX123" s="963"/>
      <c r="DY123" s="963"/>
      <c r="DZ123" s="964"/>
    </row>
    <row r="124" spans="1:130" s="218"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2874</v>
      </c>
      <c r="AB126" s="959"/>
      <c r="AC126" s="959"/>
      <c r="AD126" s="959"/>
      <c r="AE126" s="960"/>
      <c r="AF126" s="961">
        <v>2127</v>
      </c>
      <c r="AG126" s="959"/>
      <c r="AH126" s="959"/>
      <c r="AI126" s="959"/>
      <c r="AJ126" s="960"/>
      <c r="AK126" s="961">
        <v>1936</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v>457038</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7226</v>
      </c>
      <c r="AB128" s="1047"/>
      <c r="AC128" s="1047"/>
      <c r="AD128" s="1047"/>
      <c r="AE128" s="1048"/>
      <c r="AF128" s="1049">
        <v>12285</v>
      </c>
      <c r="AG128" s="1047"/>
      <c r="AH128" s="1047"/>
      <c r="AI128" s="1047"/>
      <c r="AJ128" s="1048"/>
      <c r="AK128" s="1049">
        <v>22132</v>
      </c>
      <c r="AL128" s="1047"/>
      <c r="AM128" s="1047"/>
      <c r="AN128" s="1047"/>
      <c r="AO128" s="1048"/>
      <c r="AP128" s="1050"/>
      <c r="AQ128" s="1051"/>
      <c r="AR128" s="1051"/>
      <c r="AS128" s="1051"/>
      <c r="AT128" s="1052"/>
      <c r="AU128" s="220"/>
      <c r="AV128" s="220"/>
      <c r="AW128" s="220"/>
      <c r="AX128" s="896" t="s">
        <v>466</v>
      </c>
      <c r="AY128" s="897"/>
      <c r="AZ128" s="897"/>
      <c r="BA128" s="897"/>
      <c r="BB128" s="897"/>
      <c r="BC128" s="897"/>
      <c r="BD128" s="897"/>
      <c r="BE128" s="898"/>
      <c r="BF128" s="1053" t="s">
        <v>122</v>
      </c>
      <c r="BG128" s="1054"/>
      <c r="BH128" s="1054"/>
      <c r="BI128" s="1054"/>
      <c r="BJ128" s="1054"/>
      <c r="BK128" s="1054"/>
      <c r="BL128" s="1055"/>
      <c r="BM128" s="1053">
        <v>14.54</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5648076</v>
      </c>
      <c r="AB129" s="959"/>
      <c r="AC129" s="959"/>
      <c r="AD129" s="959"/>
      <c r="AE129" s="960"/>
      <c r="AF129" s="961">
        <v>5682313</v>
      </c>
      <c r="AG129" s="959"/>
      <c r="AH129" s="959"/>
      <c r="AI129" s="959"/>
      <c r="AJ129" s="960"/>
      <c r="AK129" s="961">
        <v>5804153</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19.54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1199077</v>
      </c>
      <c r="AB130" s="959"/>
      <c r="AC130" s="959"/>
      <c r="AD130" s="959"/>
      <c r="AE130" s="960"/>
      <c r="AF130" s="961">
        <v>1239257</v>
      </c>
      <c r="AG130" s="959"/>
      <c r="AH130" s="959"/>
      <c r="AI130" s="959"/>
      <c r="AJ130" s="960"/>
      <c r="AK130" s="961">
        <v>1225493</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7.8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4448999</v>
      </c>
      <c r="AB131" s="986"/>
      <c r="AC131" s="986"/>
      <c r="AD131" s="986"/>
      <c r="AE131" s="987"/>
      <c r="AF131" s="985">
        <v>4443056</v>
      </c>
      <c r="AG131" s="986"/>
      <c r="AH131" s="986"/>
      <c r="AI131" s="986"/>
      <c r="AJ131" s="987"/>
      <c r="AK131" s="985">
        <v>4578660</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8.1396736660000002</v>
      </c>
      <c r="AB132" s="1097"/>
      <c r="AC132" s="1097"/>
      <c r="AD132" s="1097"/>
      <c r="AE132" s="1098"/>
      <c r="AF132" s="1099">
        <v>8.0271241290000006</v>
      </c>
      <c r="AG132" s="1097"/>
      <c r="AH132" s="1097"/>
      <c r="AI132" s="1097"/>
      <c r="AJ132" s="1098"/>
      <c r="AK132" s="1099">
        <v>7.2639658740000002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8.6999999999999993</v>
      </c>
      <c r="AB133" s="1080"/>
      <c r="AC133" s="1080"/>
      <c r="AD133" s="1080"/>
      <c r="AE133" s="1081"/>
      <c r="AF133" s="1079">
        <v>8.4</v>
      </c>
      <c r="AG133" s="1080"/>
      <c r="AH133" s="1080"/>
      <c r="AI133" s="1080"/>
      <c r="AJ133" s="1081"/>
      <c r="AK133" s="1079">
        <v>7.8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S8nNbz8lCMvsqPgF3z7S/Mh0pdIQKoIUy1+/amt7wZrDc+p5hLjIBsc5FS5IuTCBIlicP7rOEQtWiQAyNxgGQ==" saltValue="AqvmF0J76qyYmKmeiyz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9" zoomScale="85" zoomScaleNormal="85" zoomScaleSheetLayoutView="85" workbookViewId="0">
      <selection activeCell="CQ51" sqref="CQ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7TKjMhs8mGFgoAYaxn2uQYx6PRY9tzKpiZGtia9nWD53IOuP6DUwqq3IBOLhTBKhcg86Erk5TBqyzfbRKhLWQ==" saltValue="n3yOcXYR8LX+UA+8Sn847g=="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22"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w8+ZVM5eTqGlzyiu9Cf3rp0V53jmN0m+9FntTASERbQUfZEOj8/oIpQQVhnMQVw4tnyj/qovYmuVWinSK+BeQ==" saltValue="XplFYCDVFrCyZflCjudAo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P11" sqref="AP1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1669052</v>
      </c>
      <c r="AP9" s="269">
        <v>127399</v>
      </c>
      <c r="AQ9" s="270">
        <v>118131</v>
      </c>
      <c r="AR9" s="271">
        <v>7.8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255939</v>
      </c>
      <c r="AP10" s="272">
        <v>19536</v>
      </c>
      <c r="AQ10" s="273">
        <v>19338</v>
      </c>
      <c r="AR10" s="274">
        <v>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45379</v>
      </c>
      <c r="AP11" s="272">
        <v>3464</v>
      </c>
      <c r="AQ11" s="273">
        <v>1486</v>
      </c>
      <c r="AR11" s="274">
        <v>133.1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78356</v>
      </c>
      <c r="AP13" s="272">
        <v>5981</v>
      </c>
      <c r="AQ13" s="273">
        <v>4880</v>
      </c>
      <c r="AR13" s="274">
        <v>22.6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19921</v>
      </c>
      <c r="AP14" s="272">
        <v>1521</v>
      </c>
      <c r="AQ14" s="273">
        <v>1912</v>
      </c>
      <c r="AR14" s="274">
        <v>-20.399999999999999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-81182</v>
      </c>
      <c r="AP15" s="272">
        <v>-6197</v>
      </c>
      <c r="AQ15" s="273">
        <v>-7094</v>
      </c>
      <c r="AR15" s="274">
        <v>-12.6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1987465</v>
      </c>
      <c r="AP16" s="272">
        <v>151703</v>
      </c>
      <c r="AQ16" s="273">
        <v>138653</v>
      </c>
      <c r="AR16" s="274">
        <v>9.4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8.85</v>
      </c>
      <c r="AP21" s="286">
        <v>11.03</v>
      </c>
      <c r="AQ21" s="287">
        <v>-2.1800000000000002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98.7</v>
      </c>
      <c r="AP22" s="291">
        <v>96.9</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942222</v>
      </c>
      <c r="AP32" s="300">
        <v>71920</v>
      </c>
      <c r="AQ32" s="301">
        <v>59716</v>
      </c>
      <c r="AR32" s="302">
        <v>20.399999999999999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629189</v>
      </c>
      <c r="AP35" s="300">
        <v>48026</v>
      </c>
      <c r="AQ35" s="301">
        <v>21226</v>
      </c>
      <c r="AR35" s="302">
        <v>126.3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6278</v>
      </c>
      <c r="AP36" s="300">
        <v>479</v>
      </c>
      <c r="AQ36" s="301">
        <v>5622</v>
      </c>
      <c r="AR36" s="302">
        <v>-91.5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1936</v>
      </c>
      <c r="AP37" s="300">
        <v>148</v>
      </c>
      <c r="AQ37" s="301">
        <v>447</v>
      </c>
      <c r="AR37" s="302">
        <v>-66.900000000000006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v>592</v>
      </c>
      <c r="AP38" s="303">
        <v>45</v>
      </c>
      <c r="AQ38" s="304">
        <v>23</v>
      </c>
      <c r="AR38" s="292">
        <v>95.7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-22132</v>
      </c>
      <c r="AP39" s="300">
        <v>-1689</v>
      </c>
      <c r="AQ39" s="301">
        <v>-1646</v>
      </c>
      <c r="AR39" s="302">
        <v>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-1225493</v>
      </c>
      <c r="AP40" s="300">
        <v>-93542</v>
      </c>
      <c r="AQ40" s="301">
        <v>-57881</v>
      </c>
      <c r="AR40" s="302">
        <v>61.6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332592</v>
      </c>
      <c r="AP41" s="300">
        <v>25387</v>
      </c>
      <c r="AQ41" s="301">
        <v>27507</v>
      </c>
      <c r="AR41" s="302">
        <v>-7.7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1993827</v>
      </c>
      <c r="AN51" s="322">
        <v>143070</v>
      </c>
      <c r="AO51" s="323">
        <v>29.2</v>
      </c>
      <c r="AP51" s="324">
        <v>94796</v>
      </c>
      <c r="AQ51" s="325">
        <v>1.4</v>
      </c>
      <c r="AR51" s="326">
        <v>27.8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876313</v>
      </c>
      <c r="AN52" s="330">
        <v>62881</v>
      </c>
      <c r="AO52" s="331">
        <v>-10.4</v>
      </c>
      <c r="AP52" s="332">
        <v>55781</v>
      </c>
      <c r="AQ52" s="333">
        <v>4.5999999999999996</v>
      </c>
      <c r="AR52" s="334">
        <v>-15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1131631</v>
      </c>
      <c r="AN53" s="322">
        <v>82613</v>
      </c>
      <c r="AO53" s="323">
        <v>-42.3</v>
      </c>
      <c r="AP53" s="324">
        <v>85942</v>
      </c>
      <c r="AQ53" s="325">
        <v>-9.3000000000000007</v>
      </c>
      <c r="AR53" s="326">
        <v>-33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589870</v>
      </c>
      <c r="AN54" s="330">
        <v>43062</v>
      </c>
      <c r="AO54" s="331">
        <v>-31.5</v>
      </c>
      <c r="AP54" s="332">
        <v>48630</v>
      </c>
      <c r="AQ54" s="333">
        <v>-12.8</v>
      </c>
      <c r="AR54" s="334">
        <v>-18.7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859897</v>
      </c>
      <c r="AN55" s="322">
        <v>63990</v>
      </c>
      <c r="AO55" s="323">
        <v>-22.5</v>
      </c>
      <c r="AP55" s="324">
        <v>95007</v>
      </c>
      <c r="AQ55" s="325">
        <v>10.5</v>
      </c>
      <c r="AR55" s="326">
        <v>-33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472212</v>
      </c>
      <c r="AN56" s="330">
        <v>35140</v>
      </c>
      <c r="AO56" s="331">
        <v>-18.399999999999999</v>
      </c>
      <c r="AP56" s="332">
        <v>48509</v>
      </c>
      <c r="AQ56" s="333">
        <v>-0.2</v>
      </c>
      <c r="AR56" s="334">
        <v>-18.2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1031345</v>
      </c>
      <c r="AN57" s="322">
        <v>77702</v>
      </c>
      <c r="AO57" s="323">
        <v>21.4</v>
      </c>
      <c r="AP57" s="324">
        <v>98176</v>
      </c>
      <c r="AQ57" s="325">
        <v>3.3</v>
      </c>
      <c r="AR57" s="326">
        <v>18.100000000000001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625171</v>
      </c>
      <c r="AN58" s="330">
        <v>47101</v>
      </c>
      <c r="AO58" s="331">
        <v>34</v>
      </c>
      <c r="AP58" s="332">
        <v>58489</v>
      </c>
      <c r="AQ58" s="333">
        <v>20.6</v>
      </c>
      <c r="AR58" s="334">
        <v>13.4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1566510</v>
      </c>
      <c r="AN59" s="322">
        <v>119572</v>
      </c>
      <c r="AO59" s="323">
        <v>53.9</v>
      </c>
      <c r="AP59" s="324">
        <v>119283</v>
      </c>
      <c r="AQ59" s="325">
        <v>21.5</v>
      </c>
      <c r="AR59" s="326">
        <v>32.4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1014942</v>
      </c>
      <c r="AN60" s="330">
        <v>77471</v>
      </c>
      <c r="AO60" s="331">
        <v>64.5</v>
      </c>
      <c r="AP60" s="332">
        <v>64747</v>
      </c>
      <c r="AQ60" s="333">
        <v>10.7</v>
      </c>
      <c r="AR60" s="334">
        <v>53.8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1316642</v>
      </c>
      <c r="AN61" s="337">
        <v>97389</v>
      </c>
      <c r="AO61" s="338">
        <v>7.9</v>
      </c>
      <c r="AP61" s="339">
        <v>98641</v>
      </c>
      <c r="AQ61" s="340">
        <v>5.5</v>
      </c>
      <c r="AR61" s="326">
        <v>2.4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715702</v>
      </c>
      <c r="AN62" s="330">
        <v>53131</v>
      </c>
      <c r="AO62" s="331">
        <v>7.6</v>
      </c>
      <c r="AP62" s="332">
        <v>55231</v>
      </c>
      <c r="AQ62" s="333">
        <v>4.5999999999999996</v>
      </c>
      <c r="AR62" s="334">
        <v>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v3exSlb56R+cZjAhg0rzeyySgFFhFuvp8+SdiWn3PufqzYE6RaPdMFI+1z/Wi72nd7J51bx72AnY5+yAfa1qA==" saltValue="xwXGGcmhL4yzlGGiOh+5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M81" zoomScaleNormal="100" zoomScaleSheetLayoutView="55" workbookViewId="0">
      <selection activeCell="C110" sqref="C11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qv1HRoy7SHiglnXtV7zBagS7p8GLdtdGOKwG2yeqVFY+tdgLxZL4cYbu5Tg5SGvEGhWMKKrbQ3oh+WIwTVW4vg==" saltValue="Ul4T60a79s+TClNK/cw9t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G76" zoomScaleNormal="100" zoomScaleSheetLayoutView="55" workbookViewId="0">
      <selection activeCell="BJ76" sqref="BJ7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Ky8vIUppbKkeF9DgctICNODi8KkKY1hff75Xj76P9jJweTi/X4JrpSVUWdgDrZIye3PTpkOAkUqKFlEsEnb/wg==" saltValue="uuvRPE57EVf1LeyjzWXL4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28"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64.7</v>
      </c>
      <c r="G47" s="12">
        <v>63.58</v>
      </c>
      <c r="H47" s="12">
        <v>65.91</v>
      </c>
      <c r="I47" s="12">
        <v>67.08</v>
      </c>
      <c r="J47" s="13">
        <v>64.33</v>
      </c>
    </row>
    <row r="48" spans="2:10" ht="57.75" customHeight="1" x14ac:dyDescent="0.15">
      <c r="B48" s="14"/>
      <c r="C48" s="1141" t="s">
        <v>4</v>
      </c>
      <c r="D48" s="1141"/>
      <c r="E48" s="1142"/>
      <c r="F48" s="15">
        <v>6.46</v>
      </c>
      <c r="G48" s="16">
        <v>7.33</v>
      </c>
      <c r="H48" s="16">
        <v>7.31</v>
      </c>
      <c r="I48" s="16">
        <v>4.91</v>
      </c>
      <c r="J48" s="17">
        <v>6.35</v>
      </c>
    </row>
    <row r="49" spans="2:10" ht="57.75" customHeight="1" thickBot="1" x14ac:dyDescent="0.2">
      <c r="B49" s="18"/>
      <c r="C49" s="1143" t="s">
        <v>5</v>
      </c>
      <c r="D49" s="1143"/>
      <c r="E49" s="1144"/>
      <c r="F49" s="19" t="s">
        <v>533</v>
      </c>
      <c r="G49" s="20">
        <v>6.67</v>
      </c>
      <c r="H49" s="20">
        <v>3.1</v>
      </c>
      <c r="I49" s="20">
        <v>0.5</v>
      </c>
      <c r="J49" s="21">
        <v>2.42</v>
      </c>
    </row>
    <row r="50" spans="2:10" x14ac:dyDescent="0.15"/>
  </sheetData>
  <sheetProtection algorithmName="SHA-512" hashValue="y21cOZxEOT99rV0Il9aOSiUhdX4CGOv3YVthBH2sFEEWg8HU9gmoVlkB2HKo85VJo8MYU6/VPDBi+pQQKlSsJA==" saltValue="8lydGjV+b32BuGz0MxTBh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藤井将大</cp:lastModifiedBy>
  <cp:lastPrinted>2026-03-16T00:32:36Z</cp:lastPrinted>
  <dcterms:created xsi:type="dcterms:W3CDTF">2026-02-23T08:25:54Z</dcterms:created>
  <dcterms:modified xsi:type="dcterms:W3CDTF">2026-03-17T04:58:34Z</dcterms:modified>
  <cp:category/>
</cp:coreProperties>
</file>