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ishii\Desktop\20230320_【県市町村課】令和３年度財政状況資料集の作成について（ご依頼）\files\"/>
    </mc:Choice>
  </mc:AlternateContent>
  <bookViews>
    <workbookView xWindow="0" yWindow="0" windowWidth="19200" windowHeight="1099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88" i="12" l="1"/>
  <c r="BG34" i="10" l="1"/>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<sst xmlns="http://schemas.openxmlformats.org/spreadsheetml/2006/main" count="1090" uniqueCount="619">
  <si>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</si>
  <si>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</si>
  <si>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</si>
  <si>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</si>
  <si>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</si>
  <si>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</si>
  <si>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</si>
  <si>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</si>
  <si>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</si>
  <si>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</si>
  <si>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</si>
  <si>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</si>
  <si>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</si>
  <si>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</si>
  <si>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</si>
  <si>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</si>
  <si>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</si>
  <si>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</si>
  <si>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</si>
  <si>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</si>
  <si>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</si>
  <si>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</si>
  <si>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</si>
  <si>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</si>
  <si>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</si>
  <si>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</si>
  <si>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</si>
  <si>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</si>
  <si>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</si>
  <si>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</si>
  <si>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</si>
  <si>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</si>
  <si>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</si>
  <si>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</si>
  <si>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</si>
  <si>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</si>
  <si>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</si>
  <si>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</si>
  <si>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</si>
  <si>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</si>
  <si>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</si>
  <si>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</si>
  <si>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</si>
  <si>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</si>
  <si>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</si>
  <si>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</si>
  <si>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</si>
  <si>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</si>
  <si>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</si>
  <si>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</si>
  <si>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</si>
  <si>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</si>
  <si>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</si>
  <si>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</si>
  <si>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</si>
  <si>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</si>
  <si>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</si>
  <si>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</si>
  <si>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</si>
  <si>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</si>
  <si>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</si>
  <si>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</si>
  <si>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</si>
  <si>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</si>
  <si>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</si>
  <si>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</si>
  <si>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</si>
  <si>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</si>
  <si>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</si>
  <si>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</si>
  <si>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</si>
  <si>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</si>
  <si>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</si>
  <si>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</si>
  <si>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</si>
  <si>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</si>
  <si>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</si>
  <si>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</si>
  <si>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</si>
  <si>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</si>
  <si>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</si>
  <si>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</si>
  <si>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</si>
  <si>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</si>
  <si>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</si>
  <si>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</si>
  <si>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</si>
  <si>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</si>
  <si>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</si>
  <si>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</si>
  <si>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</si>
  <si>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</si>
  <si>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</si>
  <si>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</si>
  <si>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</si>
  <si>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</si>
  <si>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</si>
  <si>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矢掛町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</si>
  <si>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</si>
  <si>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</si>
  <si>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</si>
  <si>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</si>
  <si>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</si>
  <si>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</si>
  <si>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</si>
  <si>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</si>
  <si>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</si>
  <si>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</si>
  <si>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</si>
  <si>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</si>
  <si>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</si>
  <si>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</si>
  <si>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</si>
  <si>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</si>
  <si>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</si>
  <si>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</si>
  <si>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</si>
  <si>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</si>
  <si>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</si>
  <si>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</si>
  <si>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</si>
  <si>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</si>
  <si>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</si>
  <si>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</si>
  <si>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</si>
  <si>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</si>
  <si>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</si>
  <si>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</si>
  <si>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</si>
  <si>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</si>
  <si>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</si>
  <si>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</si>
  <si>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</si>
  <si>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</si>
  <si>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</si>
  <si>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</si>
  <si>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</si>
  <si>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</si>
  <si>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</si>
  <si>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</si>
  <si>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</si>
  <si>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</si>
  <si>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</si>
  <si>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</si>
  <si>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</si>
  <si>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</si>
  <si>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</si>
  <si>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</si>
  <si>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</si>
  <si>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</si>
  <si>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</si>
  <si>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</si>
  <si>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</si>
  <si>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</si>
  <si>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</si>
  <si>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</si>
  <si>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</si>
  <si>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</si>
  <si>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</si>
  <si>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</si>
  <si>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</si>
  <si>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</si>
  <si>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</si>
  <si>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</si>
  <si>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</si>
  <si>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</si>
  <si>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</si>
  <si>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</si>
  <si>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</si>
  <si>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</si>
  <si>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</si>
  <si>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</si>
  <si>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</si>
  <si>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</si>
  <si>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</si>
  <si>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</si>
  <si>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</si>
  <si>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</si>
  <si>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</si>
  <si>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</si>
  <si>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</si>
  <si>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</si>
  <si>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</si>
  <si>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</si>
  <si>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</si>
  <si>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</si>
  <si>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</si>
  <si>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</si>
  <si>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</si>
  <si>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</si>
  <si>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</si>
  <si>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</si>
  <si>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</si>
  <si>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</si>
  <si>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</si>
  <si>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</si>
  <si>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</si>
  <si>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</si>
  <si>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</si>
  <si>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</si>
  <si>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</si>
  <si>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</si>
  <si>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</si>
  <si>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</si>
  <si>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</si>
  <si>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</si>
  <si>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</si>
  <si>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</si>
  <si>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</si>
  <si>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</si>
  <si>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</si>
  <si>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</si>
  <si>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</si>
  <si>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</si>
  <si>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</si>
  <si>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</si>
  <si>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</si>
  <si>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</si>
  <si>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岡山県矢掛町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</si>
  <si>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</si>
  <si>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</si>
  <si>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</si>
  <si>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</si>
  <si>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</si>
  <si>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</si>
  <si>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</si>
  <si>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</si>
  <si>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</si>
  <si>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</si>
  <si>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</si>
  <si>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</si>
  <si>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</si>
  <si>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</si>
  <si>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</si>
  <si>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</si>
  <si>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</si>
  <si>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</si>
  <si>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</si>
  <si>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</si>
  <si>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</si>
  <si>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</si>
  <si>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</si>
  <si>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</si>
  <si>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</si>
  <si>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</si>
  <si>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</si>
  <si>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</si>
  <si>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</si>
  <si>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</si>
  <si>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</si>
  <si>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</si>
  <si>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</si>
  <si>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</si>
  <si>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</si>
  <si>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</si>
  <si>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</si>
  <si>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</si>
  <si>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</si>
  <si>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</si>
  <si>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</si>
  <si>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</si>
  <si>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</si>
  <si>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</si>
  <si>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</si>
  <si>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</si>
  <si>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</si>
  <si>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</si>
  <si>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</si>
  <si>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</si>
  <si>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</si>
  <si>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</si>
  <si>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</si>
  <si>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</si>
  <si>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</si>
  <si>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</si>
  <si>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</si>
  <si>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</si>
  <si>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</si>
  <si>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</si>
  <si>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</si>
  <si>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</si>
  <si>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</si>
  <si>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</si>
  <si>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</si>
  <si>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</si>
  <si>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</si>
  <si>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</si>
  <si>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</si>
  <si>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</si>
  <si>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</si>
  <si>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</si>
  <si>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</si>
  <si>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</si>
  <si>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</si>
  <si>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</si>
  <si>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</si>
  <si>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</si>
  <si>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</si>
  <si>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</si>
  <si>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</si>
  <si>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</si>
  <si>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</si>
  <si>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</si>
  <si>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</si>
  <si>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</si>
  <si>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</si>
  <si>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</si>
  <si>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</si>
  <si>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</si>
  <si>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</si>
  <si>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</si>
  <si>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</si>
  <si>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</si>
  <si>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</si>
  <si>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</si>
  <si>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</si>
  <si>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</si>
  <si>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</si>
  <si>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</si>
  <si>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</si>
  <si>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</si>
  <si>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</si>
  <si>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</si>
  <si>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</si>
  <si>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</si>
  <si>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</si>
  <si>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</si>
  <si>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</si>
  <si>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</si>
  <si>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</si>
  <si>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</si>
  <si>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</si>
  <si>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</si>
  <si>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</si>
  <si>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</si>
  <si>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</si>
  <si>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</si>
  <si>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</si>
  <si>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</si>
  <si>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</si>
  <si>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</si>
  <si>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</si>
  <si>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介護サービス</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</si>
  <si>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</si>
  <si>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</si>
  <si>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</si>
  <si>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</si>
  <si>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</si>
  <si>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</si>
  <si>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</si>
  <si>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</si>
  <si>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</si>
  <si>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</si>
  <si>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</si>
  <si>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</si>
  <si>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</si>
  <si>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</si>
  <si>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</si>
  <si>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</si>
  <si>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</si>
  <si>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</si>
  <si>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</si>
  <si>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</si>
  <si>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</si>
  <si>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</si>
  <si>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</si>
  <si>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</si>
  <si>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</si>
  <si>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</si>
  <si>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</si>
  <si>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</si>
  <si>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</si>
  <si>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岡山県矢掛町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</si>
  <si>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</si>
  <si>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</si>
  <si>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</si>
  <si>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</si>
  <si>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</si>
  <si>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</si>
  <si>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</si>
  <si>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</si>
  <si>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</si>
  <si>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</si>
  <si>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</si>
  <si>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</si>
  <si>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</si>
  <si>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</si>
  <si>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</si>
  <si>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</si>
  <si>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</si>
  <si>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</si>
  <si>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</si>
  <si>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</si>
  <si>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</si>
  <si>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</si>
  <si>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</si>
  <si>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</si>
  <si>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</si>
  <si>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</si>
  <si>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</si>
  <si>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</si>
  <si>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</si>
  <si>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</si>
  <si>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</si>
  <si>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</si>
  <si>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</si>
  <si>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</si>
  <si>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矢掛町国民健康保険事業特別会計</t>
    <phoneticPr fontId="5"/>
  </si>
  <si>
    <t>矢掛町介護保険事業特別会計</t>
    <phoneticPr fontId="5"/>
  </si>
  <si>
    <t>矢掛町介護サービス事業特別会計</t>
    <phoneticPr fontId="5"/>
  </si>
  <si>
    <t>矢掛町後期高齢者医療事業特別会計</t>
    <phoneticPr fontId="5"/>
  </si>
  <si>
    <t>矢掛町水道事業会計</t>
    <phoneticPr fontId="5"/>
  </si>
  <si>
    <t>法適用企業</t>
    <phoneticPr fontId="5"/>
  </si>
  <si>
    <t>矢掛町病院事業会計</t>
    <phoneticPr fontId="5"/>
  </si>
  <si>
    <t>矢掛町介護老人保健施設事業会計</t>
    <phoneticPr fontId="5"/>
  </si>
  <si>
    <t>法適用企業</t>
    <phoneticPr fontId="5"/>
  </si>
  <si>
    <t>矢掛町下水道事業会計</t>
    <phoneticPr fontId="5"/>
  </si>
  <si>
    <t>矢掛町地域開発事業特別会計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</si>
  <si>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</si>
  <si>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</si>
  <si>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</si>
  <si>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</si>
  <si>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</si>
  <si>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</si>
  <si>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</si>
  <si>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</si>
  <si>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</si>
  <si>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</si>
  <si>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</si>
  <si>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</si>
  <si>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</si>
  <si>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</si>
  <si>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</si>
  <si>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</si>
  <si>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</si>
  <si>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</si>
  <si>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</si>
  <si>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</si>
  <si>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</si>
  <si>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</si>
  <si>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</si>
  <si>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</si>
  <si>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</si>
  <si>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</si>
  <si>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</si>
  <si>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</si>
  <si>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</si>
  <si>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</si>
  <si>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</si>
  <si>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</si>
  <si>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</si>
  <si>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</si>
  <si>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</si>
  <si>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</si>
  <si>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</si>
  <si>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</si>
  <si>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</si>
  <si>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</si>
  <si>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</si>
  <si>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</si>
  <si>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</si>
  <si>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</si>
  <si>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</si>
  <si>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</si>
  <si>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</si>
  <si>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</si>
  <si>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</si>
  <si>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</si>
  <si>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</si>
  <si>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</si>
  <si>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</si>
  <si>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</si>
  <si>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</si>
  <si>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</si>
  <si>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</si>
  <si>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</si>
  <si>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</si>
  <si>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</si>
  <si>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</si>
  <si>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</si>
  <si>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</si>
  <si>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</si>
  <si>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</si>
  <si>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</si>
  <si>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矢掛町下水道事業会計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</si>
  <si>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</si>
  <si>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</si>
  <si>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矢掛町病院事業会計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</si>
  <si>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</si>
  <si>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矢掛町水道事業会計</t>
    <phoneticPr fontId="5"/>
  </si>
  <si>
    <t>(Ｆ)</t>
    <phoneticPr fontId="5"/>
  </si>
  <si>
    <t>矢掛町介護老人保健施設事業会計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</si>
  <si>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</si>
  <si>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</si>
  <si>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</si>
  <si>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</si>
  <si>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</si>
  <si>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</si>
  <si>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</si>
  <si>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</si>
  <si>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</si>
  <si>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</si>
  <si>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</si>
  <si>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</si>
  <si>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</si>
  <si>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</si>
  <si>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</si>
  <si>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</si>
  <si>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</si>
  <si>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</si>
  <si>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</si>
  <si>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</si>
  <si>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</si>
  <si>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</si>
  <si>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</si>
  <si>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</si>
  <si>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</si>
  <si>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</si>
  <si>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</si>
  <si>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</si>
  <si>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</si>
  <si>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</si>
  <si>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</si>
  <si>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</si>
  <si>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</si>
  <si>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</si>
  <si>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</si>
  <si>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</si>
  <si>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</si>
  <si>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</si>
  <si>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</si>
  <si>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</si>
  <si>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</si>
  <si>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</si>
  <si>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</si>
  <si>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</si>
  <si>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</si>
  <si>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</si>
  <si>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</si>
  <si>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</si>
  <si>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</si>
  <si>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</si>
  <si>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</si>
  <si>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</si>
  <si>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</si>
  <si>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</si>
  <si>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</si>
  <si>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</si>
  <si>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</si>
  <si>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</si>
  <si>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</si>
  <si>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</si>
  <si>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</si>
  <si>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</si>
  <si>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</si>
  <si>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</si>
  <si>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</si>
  <si>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</si>
  <si>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</si>
  <si>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</si>
  <si>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</si>
  <si>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</si>
  <si>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</si>
  <si>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</si>
  <si>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</si>
  <si>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</si>
  <si>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</si>
  <si>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</si>
  <si>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</si>
  <si>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</si>
  <si>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</si>
  <si>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</si>
  <si>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</si>
  <si>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</si>
  <si>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</si>
  <si>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</si>
  <si>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</si>
  <si>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25.26</t>
  </si>
  <si>
    <t>▲ 1.00</t>
  </si>
  <si>
    <t>▲ 3.23</t>
  </si>
  <si>
    <t>矢掛町病院事業会計</t>
  </si>
  <si>
    <t>矢掛町水道事業会計</t>
  </si>
  <si>
    <t>一般会計</t>
  </si>
  <si>
    <t>矢掛町下水道事業会計</t>
  </si>
  <si>
    <t>矢掛町介護老人保健施設事業会計</t>
  </si>
  <si>
    <t>矢掛町介護保険事業特別会計</t>
  </si>
  <si>
    <t>矢掛町国民健康保険事業特別会計</t>
  </si>
  <si>
    <t>矢掛町地域開発事業特別会計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</si>
  <si>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</si>
  <si>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</si>
  <si>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</si>
  <si>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</si>
  <si>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</si>
  <si>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</si>
  <si>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</si>
  <si>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</si>
  <si>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</si>
  <si>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岡山県井原地区清掃施設組合一般会計</t>
    <rPh sb="0" eb="3">
      <t>オカヤマケン</t>
    </rPh>
    <rPh sb="3" eb="5">
      <t>イバラ</t>
    </rPh>
    <rPh sb="5" eb="7">
      <t>チク</t>
    </rPh>
    <rPh sb="7" eb="9">
      <t>セイソウ</t>
    </rPh>
    <rPh sb="9" eb="11">
      <t>シセツ</t>
    </rPh>
    <rPh sb="11" eb="13">
      <t>クミアイ</t>
    </rPh>
    <rPh sb="13" eb="15">
      <t>イッパン</t>
    </rPh>
    <rPh sb="15" eb="17">
      <t>カイケイ</t>
    </rPh>
    <phoneticPr fontId="2"/>
  </si>
  <si>
    <t>井原地区消防組合一般会計</t>
    <rPh sb="0" eb="2">
      <t>イバラ</t>
    </rPh>
    <rPh sb="2" eb="4">
      <t>チク</t>
    </rPh>
    <rPh sb="4" eb="6">
      <t>ショウボウ</t>
    </rPh>
    <rPh sb="6" eb="8">
      <t>クミアイ</t>
    </rPh>
    <rPh sb="8" eb="10">
      <t>イッパン</t>
    </rPh>
    <rPh sb="10" eb="12">
      <t>カイケイ</t>
    </rPh>
    <phoneticPr fontId="2"/>
  </si>
  <si>
    <t>岡山県西部衛生施設組合一般会計</t>
    <rPh sb="0" eb="3">
      <t>オカヤマケン</t>
    </rPh>
    <rPh sb="3" eb="5">
      <t>セイブ</t>
    </rPh>
    <rPh sb="5" eb="7">
      <t>エイセイ</t>
    </rPh>
    <rPh sb="7" eb="9">
      <t>シセツ</t>
    </rPh>
    <rPh sb="9" eb="11">
      <t>クミアイ</t>
    </rPh>
    <rPh sb="11" eb="13">
      <t>イッパン</t>
    </rPh>
    <rPh sb="13" eb="15">
      <t>カイケイ</t>
    </rPh>
    <phoneticPr fontId="2"/>
  </si>
  <si>
    <t>岡山県笠岡市・矢掛町中学校組合一般会計</t>
    <rPh sb="0" eb="3">
      <t>オカヤマケン</t>
    </rPh>
    <rPh sb="3" eb="6">
      <t>カサオカシ</t>
    </rPh>
    <rPh sb="7" eb="10">
      <t>ヤカゲチョウ</t>
    </rPh>
    <rPh sb="10" eb="13">
      <t>チュウガッコウ</t>
    </rPh>
    <rPh sb="13" eb="15">
      <t>クミアイ</t>
    </rPh>
    <rPh sb="15" eb="17">
      <t>イッパン</t>
    </rPh>
    <rPh sb="17" eb="19">
      <t>カイケイ</t>
    </rPh>
    <phoneticPr fontId="2"/>
  </si>
  <si>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
  </si>
  <si>
    <t>岡山県市町村総合事務組合貸付金特別会計</t>
    <rPh sb="0" eb="3">
      <t>オカヤマケン</t>
    </rPh>
    <rPh sb="3" eb="6">
      <t>シチョウソン</t>
    </rPh>
    <rPh sb="6" eb="8">
      <t>ソウゴウ</t>
    </rPh>
    <rPh sb="8" eb="10">
      <t>ジム</t>
    </rPh>
    <rPh sb="10" eb="12">
      <t>クミアイ</t>
    </rPh>
    <rPh sb="12" eb="15">
      <t>カシツケキン</t>
    </rPh>
    <rPh sb="15" eb="17">
      <t>トクベツ</t>
    </rPh>
    <rPh sb="17" eb="19">
      <t>カイケイ</t>
    </rPh>
    <phoneticPr fontId="2"/>
  </si>
  <si>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2"/>
  </si>
  <si>
    <t>岡山県市町村総合事務組合拠出金事業特別会計</t>
    <rPh sb="0" eb="3">
      <t>オカヤマケン</t>
    </rPh>
    <rPh sb="3" eb="6">
      <t>シチョウソン</t>
    </rPh>
    <rPh sb="6" eb="8">
      <t>ソウゴウ</t>
    </rPh>
    <rPh sb="8" eb="10">
      <t>ジム</t>
    </rPh>
    <rPh sb="10" eb="12">
      <t>クミアイ</t>
    </rPh>
    <rPh sb="12" eb="15">
      <t>キョシュツキン</t>
    </rPh>
    <rPh sb="15" eb="17">
      <t>ジギョウ</t>
    </rPh>
    <rPh sb="17" eb="19">
      <t>トクベツ</t>
    </rPh>
    <rPh sb="19" eb="21">
      <t>カイケイ</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</si>
  <si>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</si>
  <si>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
  </si>
  <si>
    <t>岡山県市町村税整理組合一般会計</t>
    <rPh sb="0" eb="3">
      <t>オカヤマケン</t>
    </rPh>
    <rPh sb="3" eb="6">
      <t>シチョウソン</t>
    </rPh>
    <rPh sb="6" eb="7">
      <t>ゼイ</t>
    </rPh>
    <rPh sb="7" eb="9">
      <t>セイリ</t>
    </rPh>
    <rPh sb="9" eb="11">
      <t>クミアイ</t>
    </rPh>
    <rPh sb="11" eb="13">
      <t>イッパン</t>
    </rPh>
    <rPh sb="13" eb="15">
      <t>カイケイ</t>
    </rPh>
    <phoneticPr fontId="2"/>
  </si>
  <si>
    <t>○</t>
  </si>
  <si>
    <t>矢掛町土地開発公社</t>
    <rPh sb="0" eb="3">
      <t>ヤカゲチョウ</t>
    </rPh>
    <rPh sb="3" eb="5">
      <t>トチ</t>
    </rPh>
    <rPh sb="5" eb="7">
      <t>カイハツ</t>
    </rPh>
    <rPh sb="7" eb="9">
      <t>コウシャ</t>
    </rPh>
    <phoneticPr fontId="19"/>
  </si>
  <si>
    <t>矢掛町観光交流推進機構</t>
    <rPh sb="0" eb="3">
      <t>ヤカゲチョウ</t>
    </rPh>
    <rPh sb="3" eb="5">
      <t>カンコウ</t>
    </rPh>
    <rPh sb="5" eb="7">
      <t>コウリュウ</t>
    </rPh>
    <rPh sb="7" eb="9">
      <t>スイシン</t>
    </rPh>
    <rPh sb="9" eb="11">
      <t>キコウ</t>
    </rPh>
    <phoneticPr fontId="2"/>
  </si>
  <si>
    <t>文教福祉施設整備基金</t>
    <phoneticPr fontId="5"/>
  </si>
  <si>
    <t>賑わいのまちづくり基金</t>
    <phoneticPr fontId="5"/>
  </si>
  <si>
    <t>地域福祉基金</t>
    <phoneticPr fontId="5"/>
  </si>
  <si>
    <t>こどもみらい基金</t>
    <phoneticPr fontId="5"/>
  </si>
  <si>
    <t>スポーツ文化振興基金</t>
    <phoneticPr fontId="5"/>
  </si>
  <si>
    <t>-</t>
    <phoneticPr fontId="2"/>
  </si>
  <si>
    <t>-</t>
    <phoneticPr fontId="2"/>
  </si>
  <si>
    <t>※8：職員の状況については、令和3年地方公務員給与実態調査に基づいている。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</si>
</sst>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81" fontId="1" fillId="0" borderId="38" xfId="11" applyNumberFormat="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181" fontId="20" fillId="0" borderId="12"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181" fontId="20" fillId="0" borderId="82" xfId="11" applyNumberFormat="1" applyFont="1" applyFill="1" applyBorder="1" applyAlignment="1">
      <alignment horizontal="right" vertical="center" shrinkToFit="1"/>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0" fontId="20" fillId="0" borderId="34" xfId="11"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82993</c:v>
                </c:pt>
                <c:pt idx="1">
                  <c:v>108252</c:v>
                </c:pt>
                <c:pt idx="2">
                  <c:v>93492</c:v>
                </c:pt>
                <c:pt idx="3">
                  <c:v>94796</c:v>
                </c:pt>
                <c:pt idx="4">
                  <c:v>85942</c:v>
                </c:pt>
              </c:numCache>
            </c:numRef>
          </c:val>
          <c:smooth val="0"/>
          <c:extLst>
            <c:ext xmlns:c16="http://schemas.microsoft.com/office/drawing/2014/chart" uri="{C3380CC4-5D6E-409C-BE32-E72D297353CC}">
              <c16:uniqueId val="{00000000-423B-4611-A61A-5DD2BBA6ADB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115091</c:v>
                </c:pt>
                <c:pt idx="1">
                  <c:v>76673</c:v>
                </c:pt>
                <c:pt idx="2">
                  <c:v>110778</c:v>
                </c:pt>
                <c:pt idx="3">
                  <c:v>143070</c:v>
                </c:pt>
                <c:pt idx="4">
                  <c:v>82613</c:v>
                </c:pt>
              </c:numCache>
            </c:numRef>
          </c:val>
          <c:smooth val="0"/>
          <c:extLst>
            <c:ext xmlns:c16="http://schemas.microsoft.com/office/drawing/2014/chart" uri="{C3380CC4-5D6E-409C-BE32-E72D297353CC}">
              <c16:uniqueId val="{00000001-423B-4611-A61A-5DD2BBA6ADB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7.77</c:v>
                </c:pt>
                <c:pt idx="1">
                  <c:v>10.66</c:v>
                </c:pt>
                <c:pt idx="2">
                  <c:v>13.59</c:v>
                </c:pt>
                <c:pt idx="3">
                  <c:v>6.46</c:v>
                </c:pt>
                <c:pt idx="4">
                  <c:v>7.33</c:v>
                </c:pt>
              </c:numCache>
            </c:numRef>
          </c:val>
          <c:extLst>
            <c:ext xmlns:c16="http://schemas.microsoft.com/office/drawing/2014/chart" uri="{C3380CC4-5D6E-409C-BE32-E72D297353CC}">
              <c16:uniqueId val="{00000000-91F1-4BE0-AD6F-2BF5767D00D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92.21</c:v>
                </c:pt>
                <c:pt idx="1">
                  <c:v>65.75</c:v>
                </c:pt>
                <c:pt idx="2">
                  <c:v>66.11</c:v>
                </c:pt>
                <c:pt idx="3">
                  <c:v>64.7</c:v>
                </c:pt>
                <c:pt idx="4">
                  <c:v>63.58</c:v>
                </c:pt>
              </c:numCache>
            </c:numRef>
          </c:val>
          <c:extLst>
            <c:ext xmlns:c16="http://schemas.microsoft.com/office/drawing/2014/chart" uri="{C3380CC4-5D6E-409C-BE32-E72D297353CC}">
              <c16:uniqueId val="{00000001-91F1-4BE0-AD6F-2BF5767D00D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15.34</c:v>
                </c:pt>
                <c:pt idx="1">
                  <c:v>-25.26</c:v>
                </c:pt>
                <c:pt idx="2">
                  <c:v>-1</c:v>
                </c:pt>
                <c:pt idx="3">
                  <c:v>-3.23</c:v>
                </c:pt>
                <c:pt idx="4">
                  <c:v>6.67</c:v>
                </c:pt>
              </c:numCache>
            </c:numRef>
          </c:val>
          <c:smooth val="0"/>
          <c:extLst>
            <c:ext xmlns:c16="http://schemas.microsoft.com/office/drawing/2014/chart" uri="{C3380CC4-5D6E-409C-BE32-E72D297353CC}">
              <c16:uniqueId val="{00000002-91F1-4BE0-AD6F-2BF5767D00D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2.92</c:v>
                </c:pt>
                <c:pt idx="2">
                  <c:v>#N/A</c:v>
                </c:pt>
                <c:pt idx="3">
                  <c:v>0.33</c:v>
                </c:pt>
                <c:pt idx="4">
                  <c:v>#N/A</c:v>
                </c:pt>
                <c:pt idx="5">
                  <c:v>0.32</c:v>
                </c:pt>
                <c:pt idx="6">
                  <c:v>#N/A</c:v>
                </c:pt>
                <c:pt idx="7">
                  <c:v>7.0000000000000007E-2</c:v>
                </c:pt>
                <c:pt idx="8">
                  <c:v>#N/A</c:v>
                </c:pt>
                <c:pt idx="9">
                  <c:v>0.06</c:v>
                </c:pt>
              </c:numCache>
            </c:numRef>
          </c:val>
          <c:extLst>
            <c:ext xmlns:c16="http://schemas.microsoft.com/office/drawing/2014/chart" uri="{C3380CC4-5D6E-409C-BE32-E72D297353CC}">
              <c16:uniqueId val="{00000000-1B15-4151-B126-9487DEE6394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B15-4151-B126-9487DEE63942}"/>
            </c:ext>
          </c:extLst>
        </c:ser>
        <c:ser>
          <c:idx val="2"/>
          <c:order val="2"/>
          <c:tx>
            <c:strRef>
              <c:f>データシート!$A$29</c:f>
              <c:strCache>
                <c:ptCount val="1"/>
                <c:pt idx="0">
                  <c:v>矢掛町地域開発事業特別会計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0.06</c:v>
                </c:pt>
                <c:pt idx="2">
                  <c:v>#N/A</c:v>
                </c:pt>
                <c:pt idx="3">
                  <c:v>0.06</c:v>
                </c:pt>
                <c:pt idx="4">
                  <c:v>#N/A</c:v>
                </c:pt>
                <c:pt idx="5">
                  <c:v>0.06</c:v>
                </c:pt>
                <c:pt idx="6">
                  <c:v>#N/A</c:v>
                </c:pt>
                <c:pt idx="7">
                  <c:v>0.05</c:v>
                </c:pt>
                <c:pt idx="8">
                  <c:v>#N/A</c:v>
                </c:pt>
                <c:pt idx="9">
                  <c:v>0.05</c:v>
                </c:pt>
              </c:numCache>
            </c:numRef>
          </c:val>
          <c:extLst>
            <c:ext xmlns:c16="http://schemas.microsoft.com/office/drawing/2014/chart" uri="{C3380CC4-5D6E-409C-BE32-E72D297353CC}">
              <c16:uniqueId val="{00000002-1B15-4151-B126-9487DEE63942}"/>
            </c:ext>
          </c:extLst>
        </c:ser>
        <c:ser>
          <c:idx val="3"/>
          <c:order val="3"/>
          <c:tx>
            <c:strRef>
              <c:f>データシート!$A$30</c:f>
              <c:strCache>
                <c:ptCount val="1"/>
                <c:pt idx="0">
                  <c:v>矢掛町国民健康保険事業特別会計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3.26</c:v>
                </c:pt>
                <c:pt idx="2">
                  <c:v>#N/A</c:v>
                </c:pt>
                <c:pt idx="3">
                  <c:v>1.24</c:v>
                </c:pt>
                <c:pt idx="4">
                  <c:v>#N/A</c:v>
                </c:pt>
                <c:pt idx="5">
                  <c:v>0.83</c:v>
                </c:pt>
                <c:pt idx="6">
                  <c:v>#N/A</c:v>
                </c:pt>
                <c:pt idx="7">
                  <c:v>0.63</c:v>
                </c:pt>
                <c:pt idx="8">
                  <c:v>#N/A</c:v>
                </c:pt>
                <c:pt idx="9">
                  <c:v>0.53</c:v>
                </c:pt>
              </c:numCache>
            </c:numRef>
          </c:val>
          <c:extLst>
            <c:ext xmlns:c16="http://schemas.microsoft.com/office/drawing/2014/chart" uri="{C3380CC4-5D6E-409C-BE32-E72D297353CC}">
              <c16:uniqueId val="{00000003-1B15-4151-B126-9487DEE63942}"/>
            </c:ext>
          </c:extLst>
        </c:ser>
        <c:ser>
          <c:idx val="4"/>
          <c:order val="4"/>
          <c:tx>
            <c:strRef>
              <c:f>データシート!$A$31</c:f>
              <c:strCache>
                <c:ptCount val="1"/>
                <c:pt idx="0">
                  <c:v>矢掛町介護保険事業特別会計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2.99</c:v>
                </c:pt>
                <c:pt idx="2">
                  <c:v>#N/A</c:v>
                </c:pt>
                <c:pt idx="3">
                  <c:v>0.7</c:v>
                </c:pt>
                <c:pt idx="4">
                  <c:v>#N/A</c:v>
                </c:pt>
                <c:pt idx="5">
                  <c:v>1.03</c:v>
                </c:pt>
                <c:pt idx="6">
                  <c:v>#N/A</c:v>
                </c:pt>
                <c:pt idx="7">
                  <c:v>0.45</c:v>
                </c:pt>
                <c:pt idx="8">
                  <c:v>#N/A</c:v>
                </c:pt>
                <c:pt idx="9">
                  <c:v>2.1</c:v>
                </c:pt>
              </c:numCache>
            </c:numRef>
          </c:val>
          <c:extLst>
            <c:ext xmlns:c16="http://schemas.microsoft.com/office/drawing/2014/chart" uri="{C3380CC4-5D6E-409C-BE32-E72D297353CC}">
              <c16:uniqueId val="{00000004-1B15-4151-B126-9487DEE63942}"/>
            </c:ext>
          </c:extLst>
        </c:ser>
        <c:ser>
          <c:idx val="5"/>
          <c:order val="5"/>
          <c:tx>
            <c:strRef>
              <c:f>データシート!$A$32</c:f>
              <c:strCache>
                <c:ptCount val="1"/>
                <c:pt idx="0">
                  <c:v>矢掛町介護老人保健施設事業会計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4.8099999999999996</c:v>
                </c:pt>
                <c:pt idx="2">
                  <c:v>#N/A</c:v>
                </c:pt>
                <c:pt idx="3">
                  <c:v>7.94</c:v>
                </c:pt>
                <c:pt idx="4">
                  <c:v>#N/A</c:v>
                </c:pt>
                <c:pt idx="5">
                  <c:v>5.5</c:v>
                </c:pt>
                <c:pt idx="6">
                  <c:v>#N/A</c:v>
                </c:pt>
                <c:pt idx="7">
                  <c:v>2.87</c:v>
                </c:pt>
                <c:pt idx="8">
                  <c:v>#N/A</c:v>
                </c:pt>
                <c:pt idx="9">
                  <c:v>2.99</c:v>
                </c:pt>
              </c:numCache>
            </c:numRef>
          </c:val>
          <c:extLst>
            <c:ext xmlns:c16="http://schemas.microsoft.com/office/drawing/2014/chart" uri="{C3380CC4-5D6E-409C-BE32-E72D297353CC}">
              <c16:uniqueId val="{00000005-1B15-4151-B126-9487DEE63942}"/>
            </c:ext>
          </c:extLst>
        </c:ser>
        <c:ser>
          <c:idx val="6"/>
          <c:order val="6"/>
          <c:tx>
            <c:strRef>
              <c:f>データシート!$A$33</c:f>
              <c:strCache>
                <c:ptCount val="1"/>
                <c:pt idx="0">
                  <c:v>矢掛町下水道事業会計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#N/A</c:v>
                </c:pt>
                <c:pt idx="3">
                  <c:v>5.14</c:v>
                </c:pt>
                <c:pt idx="4">
                  <c:v>#N/A</c:v>
                </c:pt>
                <c:pt idx="5">
                  <c:v>7.48</c:v>
                </c:pt>
                <c:pt idx="6">
                  <c:v>#N/A</c:v>
                </c:pt>
                <c:pt idx="7">
                  <c:v>7.05</c:v>
                </c:pt>
                <c:pt idx="8">
                  <c:v>#N/A</c:v>
                </c:pt>
                <c:pt idx="9">
                  <c:v>5.26</c:v>
                </c:pt>
              </c:numCache>
            </c:numRef>
          </c:val>
          <c:extLst>
            <c:ext xmlns:c16="http://schemas.microsoft.com/office/drawing/2014/chart" uri="{C3380CC4-5D6E-409C-BE32-E72D297353CC}">
              <c16:uniqueId val="{00000006-1B15-4151-B126-9487DEE6394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7.57</c:v>
                </c:pt>
                <c:pt idx="2">
                  <c:v>#N/A</c:v>
                </c:pt>
                <c:pt idx="3">
                  <c:v>10.52</c:v>
                </c:pt>
                <c:pt idx="4">
                  <c:v>#N/A</c:v>
                </c:pt>
                <c:pt idx="5">
                  <c:v>13.39</c:v>
                </c:pt>
                <c:pt idx="6">
                  <c:v>#N/A</c:v>
                </c:pt>
                <c:pt idx="7">
                  <c:v>6.46</c:v>
                </c:pt>
                <c:pt idx="8">
                  <c:v>#N/A</c:v>
                </c:pt>
                <c:pt idx="9">
                  <c:v>7.33</c:v>
                </c:pt>
              </c:numCache>
            </c:numRef>
          </c:val>
          <c:extLst>
            <c:ext xmlns:c16="http://schemas.microsoft.com/office/drawing/2014/chart" uri="{C3380CC4-5D6E-409C-BE32-E72D297353CC}">
              <c16:uniqueId val="{00000007-1B15-4151-B126-9487DEE63942}"/>
            </c:ext>
          </c:extLst>
        </c:ser>
        <c:ser>
          <c:idx val="8"/>
          <c:order val="8"/>
          <c:tx>
            <c:strRef>
              <c:f>データシート!$A$35</c:f>
              <c:strCache>
                <c:ptCount val="1"/>
                <c:pt idx="0">
                  <c:v>矢掛町水道事業会計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9.24</c:v>
                </c:pt>
                <c:pt idx="2">
                  <c:v>#N/A</c:v>
                </c:pt>
                <c:pt idx="3">
                  <c:v>9.7100000000000009</c:v>
                </c:pt>
                <c:pt idx="4">
                  <c:v>#N/A</c:v>
                </c:pt>
                <c:pt idx="5">
                  <c:v>14.49</c:v>
                </c:pt>
                <c:pt idx="6">
                  <c:v>#N/A</c:v>
                </c:pt>
                <c:pt idx="7">
                  <c:v>9.89</c:v>
                </c:pt>
                <c:pt idx="8">
                  <c:v>#N/A</c:v>
                </c:pt>
                <c:pt idx="9">
                  <c:v>9.4</c:v>
                </c:pt>
              </c:numCache>
            </c:numRef>
          </c:val>
          <c:extLst>
            <c:ext xmlns:c16="http://schemas.microsoft.com/office/drawing/2014/chart" uri="{C3380CC4-5D6E-409C-BE32-E72D297353CC}">
              <c16:uniqueId val="{00000008-1B15-4151-B126-9487DEE63942}"/>
            </c:ext>
          </c:extLst>
        </c:ser>
        <c:ser>
          <c:idx val="9"/>
          <c:order val="9"/>
          <c:tx>
            <c:strRef>
              <c:f>データシート!$A$36</c:f>
              <c:strCache>
                <c:ptCount val="1"/>
                <c:pt idx="0">
                  <c:v>矢掛町病院事業会計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15.13</c:v>
                </c:pt>
                <c:pt idx="2">
                  <c:v>#N/A</c:v>
                </c:pt>
                <c:pt idx="3">
                  <c:v>17.89</c:v>
                </c:pt>
                <c:pt idx="4">
                  <c:v>#N/A</c:v>
                </c:pt>
                <c:pt idx="5">
                  <c:v>23.76</c:v>
                </c:pt>
                <c:pt idx="6">
                  <c:v>#N/A</c:v>
                </c:pt>
                <c:pt idx="7">
                  <c:v>13.03</c:v>
                </c:pt>
                <c:pt idx="8">
                  <c:v>#N/A</c:v>
                </c:pt>
                <c:pt idx="9">
                  <c:v>13.14</c:v>
                </c:pt>
              </c:numCache>
            </c:numRef>
          </c:val>
          <c:extLst>
            <c:ext xmlns:c16="http://schemas.microsoft.com/office/drawing/2014/chart" uri="{C3380CC4-5D6E-409C-BE32-E72D297353CC}">
              <c16:uniqueId val="{00000009-1B15-4151-B126-9487DEE6394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903</c:v>
                </c:pt>
                <c:pt idx="5">
                  <c:v>987</c:v>
                </c:pt>
                <c:pt idx="8">
                  <c:v>1029</c:v>
                </c:pt>
                <c:pt idx="11">
                  <c:v>1086</c:v>
                </c:pt>
                <c:pt idx="14">
                  <c:v>1160</c:v>
                </c:pt>
              </c:numCache>
            </c:numRef>
          </c:val>
          <c:extLst>
            <c:ext xmlns:c16="http://schemas.microsoft.com/office/drawing/2014/chart" uri="{C3380CC4-5D6E-409C-BE32-E72D297353CC}">
              <c16:uniqueId val="{00000000-F23C-4461-AFE4-B7197856DA6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23C-4461-AFE4-B7197856DA6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c:v>
                </c:pt>
                <c:pt idx="3">
                  <c:v>4</c:v>
                </c:pt>
                <c:pt idx="6">
                  <c:v>4</c:v>
                </c:pt>
                <c:pt idx="9">
                  <c:v>3</c:v>
                </c:pt>
                <c:pt idx="12">
                  <c:v>3</c:v>
                </c:pt>
              </c:numCache>
            </c:numRef>
          </c:val>
          <c:extLst>
            <c:ext xmlns:c16="http://schemas.microsoft.com/office/drawing/2014/chart" uri="{C3380CC4-5D6E-409C-BE32-E72D297353CC}">
              <c16:uniqueId val="{00000002-F23C-4461-AFE4-B7197856DA6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c:v>
                </c:pt>
                <c:pt idx="3">
                  <c:v>5</c:v>
                </c:pt>
                <c:pt idx="6">
                  <c:v>5</c:v>
                </c:pt>
                <c:pt idx="9">
                  <c:v>5</c:v>
                </c:pt>
                <c:pt idx="12">
                  <c:v>6</c:v>
                </c:pt>
              </c:numCache>
            </c:numRef>
          </c:val>
          <c:extLst>
            <c:ext xmlns:c16="http://schemas.microsoft.com/office/drawing/2014/chart" uri="{C3380CC4-5D6E-409C-BE32-E72D297353CC}">
              <c16:uniqueId val="{00000003-F23C-4461-AFE4-B7197856DA6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580</c:v>
                </c:pt>
                <c:pt idx="3">
                  <c:v>567</c:v>
                </c:pt>
                <c:pt idx="6">
                  <c:v>594</c:v>
                </c:pt>
                <c:pt idx="9">
                  <c:v>611</c:v>
                </c:pt>
                <c:pt idx="12">
                  <c:v>675</c:v>
                </c:pt>
              </c:numCache>
            </c:numRef>
          </c:val>
          <c:extLst>
            <c:ext xmlns:c16="http://schemas.microsoft.com/office/drawing/2014/chart" uri="{C3380CC4-5D6E-409C-BE32-E72D297353CC}">
              <c16:uniqueId val="{00000004-F23C-4461-AFE4-B7197856DA6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23C-4461-AFE4-B7197856DA6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23C-4461-AFE4-B7197856DA6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646</c:v>
                </c:pt>
                <c:pt idx="3">
                  <c:v>754</c:v>
                </c:pt>
                <c:pt idx="6">
                  <c:v>785</c:v>
                </c:pt>
                <c:pt idx="9">
                  <c:v>837</c:v>
                </c:pt>
                <c:pt idx="12">
                  <c:v>897</c:v>
                </c:pt>
              </c:numCache>
            </c:numRef>
          </c:val>
          <c:extLst>
            <c:ext xmlns:c16="http://schemas.microsoft.com/office/drawing/2014/chart" uri="{C3380CC4-5D6E-409C-BE32-E72D297353CC}">
              <c16:uniqueId val="{00000007-F23C-4461-AFE4-B7197856DA6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329</c:v>
                </c:pt>
                <c:pt idx="2">
                  <c:v>#N/A</c:v>
                </c:pt>
                <c:pt idx="3">
                  <c:v>#N/A</c:v>
                </c:pt>
                <c:pt idx="4">
                  <c:v>343</c:v>
                </c:pt>
                <c:pt idx="5">
                  <c:v>#N/A</c:v>
                </c:pt>
                <c:pt idx="6">
                  <c:v>#N/A</c:v>
                </c:pt>
                <c:pt idx="7">
                  <c:v>359</c:v>
                </c:pt>
                <c:pt idx="8">
                  <c:v>#N/A</c:v>
                </c:pt>
                <c:pt idx="9">
                  <c:v>#N/A</c:v>
                </c:pt>
                <c:pt idx="10">
                  <c:v>370</c:v>
                </c:pt>
                <c:pt idx="11">
                  <c:v>#N/A</c:v>
                </c:pt>
                <c:pt idx="12">
                  <c:v>#N/A</c:v>
                </c:pt>
                <c:pt idx="13">
                  <c:v>421</c:v>
                </c:pt>
                <c:pt idx="14">
                  <c:v>#N/A</c:v>
                </c:pt>
              </c:numCache>
            </c:numRef>
          </c:val>
          <c:smooth val="0"/>
          <c:extLst>
            <c:ext xmlns:c16="http://schemas.microsoft.com/office/drawing/2014/chart" uri="{C3380CC4-5D6E-409C-BE32-E72D297353CC}">
              <c16:uniqueId val="{00000008-F23C-4461-AFE4-B7197856DA6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12297</c:v>
                </c:pt>
                <c:pt idx="5">
                  <c:v>12217</c:v>
                </c:pt>
                <c:pt idx="8">
                  <c:v>12462</c:v>
                </c:pt>
                <c:pt idx="11">
                  <c:v>12072</c:v>
                </c:pt>
                <c:pt idx="14">
                  <c:v>11583</c:v>
                </c:pt>
              </c:numCache>
            </c:numRef>
          </c:val>
          <c:extLst>
            <c:ext xmlns:c16="http://schemas.microsoft.com/office/drawing/2014/chart" uri="{C3380CC4-5D6E-409C-BE32-E72D297353CC}">
              <c16:uniqueId val="{00000000-692B-4153-BA2D-1026BFDA612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57</c:v>
                </c:pt>
                <c:pt idx="5">
                  <c:v>53</c:v>
                </c:pt>
                <c:pt idx="8">
                  <c:v>47</c:v>
                </c:pt>
                <c:pt idx="11">
                  <c:v>148</c:v>
                </c:pt>
                <c:pt idx="14">
                  <c:v>142</c:v>
                </c:pt>
              </c:numCache>
            </c:numRef>
          </c:val>
          <c:extLst>
            <c:ext xmlns:c16="http://schemas.microsoft.com/office/drawing/2014/chart" uri="{C3380CC4-5D6E-409C-BE32-E72D297353CC}">
              <c16:uniqueId val="{00000001-692B-4153-BA2D-1026BFDA612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9322</c:v>
                </c:pt>
                <c:pt idx="5">
                  <c:v>8331</c:v>
                </c:pt>
                <c:pt idx="8">
                  <c:v>8419</c:v>
                </c:pt>
                <c:pt idx="11">
                  <c:v>8603</c:v>
                </c:pt>
                <c:pt idx="14">
                  <c:v>8975</c:v>
                </c:pt>
              </c:numCache>
            </c:numRef>
          </c:val>
          <c:extLst>
            <c:ext xmlns:c16="http://schemas.microsoft.com/office/drawing/2014/chart" uri="{C3380CC4-5D6E-409C-BE32-E72D297353CC}">
              <c16:uniqueId val="{00000002-692B-4153-BA2D-1026BFDA612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92B-4153-BA2D-1026BFDA612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92B-4153-BA2D-1026BFDA612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67</c:v>
                </c:pt>
              </c:numCache>
            </c:numRef>
          </c:val>
          <c:extLst>
            <c:ext xmlns:c16="http://schemas.microsoft.com/office/drawing/2014/chart" uri="{C3380CC4-5D6E-409C-BE32-E72D297353CC}">
              <c16:uniqueId val="{00000005-692B-4153-BA2D-1026BFDA612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766</c:v>
                </c:pt>
                <c:pt idx="3">
                  <c:v>767</c:v>
                </c:pt>
                <c:pt idx="6">
                  <c:v>764</c:v>
                </c:pt>
                <c:pt idx="9">
                  <c:v>680</c:v>
                </c:pt>
                <c:pt idx="12">
                  <c:v>607</c:v>
                </c:pt>
              </c:numCache>
            </c:numRef>
          </c:val>
          <c:extLst>
            <c:ext xmlns:c16="http://schemas.microsoft.com/office/drawing/2014/chart" uri="{C3380CC4-5D6E-409C-BE32-E72D297353CC}">
              <c16:uniqueId val="{00000006-692B-4153-BA2D-1026BFDA612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65</c:v>
                </c:pt>
                <c:pt idx="3">
                  <c:v>62</c:v>
                </c:pt>
                <c:pt idx="6">
                  <c:v>59</c:v>
                </c:pt>
                <c:pt idx="9">
                  <c:v>56</c:v>
                </c:pt>
                <c:pt idx="12">
                  <c:v>52</c:v>
                </c:pt>
              </c:numCache>
            </c:numRef>
          </c:val>
          <c:extLst>
            <c:ext xmlns:c16="http://schemas.microsoft.com/office/drawing/2014/chart" uri="{C3380CC4-5D6E-409C-BE32-E72D297353CC}">
              <c16:uniqueId val="{00000007-692B-4153-BA2D-1026BFDA612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9135</c:v>
                </c:pt>
                <c:pt idx="3">
                  <c:v>7956</c:v>
                </c:pt>
                <c:pt idx="6">
                  <c:v>7393</c:v>
                </c:pt>
                <c:pt idx="9">
                  <c:v>6627</c:v>
                </c:pt>
                <c:pt idx="12">
                  <c:v>6406</c:v>
                </c:pt>
              </c:numCache>
            </c:numRef>
          </c:val>
          <c:extLst>
            <c:ext xmlns:c16="http://schemas.microsoft.com/office/drawing/2014/chart" uri="{C3380CC4-5D6E-409C-BE32-E72D297353CC}">
              <c16:uniqueId val="{00000008-692B-4153-BA2D-1026BFDA612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278</c:v>
                </c:pt>
                <c:pt idx="3">
                  <c:v>271</c:v>
                </c:pt>
                <c:pt idx="6">
                  <c:v>212</c:v>
                </c:pt>
                <c:pt idx="9">
                  <c:v>416</c:v>
                </c:pt>
                <c:pt idx="12">
                  <c:v>329</c:v>
                </c:pt>
              </c:numCache>
            </c:numRef>
          </c:val>
          <c:extLst>
            <c:ext xmlns:c16="http://schemas.microsoft.com/office/drawing/2014/chart" uri="{C3380CC4-5D6E-409C-BE32-E72D297353CC}">
              <c16:uniqueId val="{00000009-692B-4153-BA2D-1026BFDA612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9440</c:v>
                </c:pt>
                <c:pt idx="3">
                  <c:v>9712</c:v>
                </c:pt>
                <c:pt idx="6">
                  <c:v>10309</c:v>
                </c:pt>
                <c:pt idx="9">
                  <c:v>10194</c:v>
                </c:pt>
                <c:pt idx="12">
                  <c:v>10048</c:v>
                </c:pt>
              </c:numCache>
            </c:numRef>
          </c:val>
          <c:extLst>
            <c:ext xmlns:c16="http://schemas.microsoft.com/office/drawing/2014/chart" uri="{C3380CC4-5D6E-409C-BE32-E72D297353CC}">
              <c16:uniqueId val="{0000000A-692B-4153-BA2D-1026BFDA612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92B-4153-BA2D-1026BFDA612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3224</c:v>
                </c:pt>
                <c:pt idx="1">
                  <c:v>3420</c:v>
                </c:pt>
                <c:pt idx="2">
                  <c:v>3615</c:v>
                </c:pt>
              </c:numCache>
            </c:numRef>
          </c:val>
          <c:extLst>
            <c:ext xmlns:c16="http://schemas.microsoft.com/office/drawing/2014/chart" uri="{C3380CC4-5D6E-409C-BE32-E72D297353CC}">
              <c16:uniqueId val="{00000000-82D8-4196-AD41-6581CD9ADFE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1234</c:v>
                </c:pt>
                <c:pt idx="1">
                  <c:v>1221</c:v>
                </c:pt>
                <c:pt idx="2">
                  <c:v>1234</c:v>
                </c:pt>
              </c:numCache>
            </c:numRef>
          </c:val>
          <c:extLst>
            <c:ext xmlns:c16="http://schemas.microsoft.com/office/drawing/2014/chart" uri="{C3380CC4-5D6E-409C-BE32-E72D297353CC}">
              <c16:uniqueId val="{00000001-82D8-4196-AD41-6581CD9ADFE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3397</c:v>
                </c:pt>
                <c:pt idx="1">
                  <c:v>3391</c:v>
                </c:pt>
                <c:pt idx="2">
                  <c:v>3554</c:v>
                </c:pt>
              </c:numCache>
            </c:numRef>
          </c:val>
          <c:extLst>
            <c:ext xmlns:c16="http://schemas.microsoft.com/office/drawing/2014/chart" uri="{C3380CC4-5D6E-409C-BE32-E72D297353CC}">
              <c16:uniqueId val="{00000002-82D8-4196-AD41-6581CD9ADFE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13,698
13,382
90.62
10,113,331
9,669,415
416,886
5,684,687
10,047,533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7909666" cy="592470"/>
    <xdr:sp macro="" textlink="">
      <xdr:nvSpPr>
        <xdr:cNvPr id="35" name="テキスト ボックス 34"/>
        <xdr:cNvSpPr txBox="1"/>
      </xdr:nvSpPr>
      <xdr:spPr>
        <a:xfrm>
          <a:off x="776288" y="4410075"/>
          <a:ext cx="7909666"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各調査対象年度の翌年の地方公務員給与実態調査に基づいているが、令和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企業誘致の推進や積極的な定住施策、観光施策等により定住人口や交流人口を増やし、税収増加を図っているが、少子高齢化による人口減少や全国平均を上回る高齢化率（令和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月末　</a:t>
          </a:r>
          <a:r>
            <a:rPr kumimoji="1" lang="en-US" altLang="ja-JP" sz="1100">
              <a:solidFill>
                <a:schemeClr val="dk1"/>
              </a:solidFill>
              <a:effectLst/>
              <a:latin typeface="+mn-lt"/>
              <a:ea typeface="+mn-ea"/>
              <a:cs typeface="+mn-cs"/>
            </a:rPr>
            <a:t>38.49</a:t>
          </a:r>
          <a:r>
            <a:rPr kumimoji="1" lang="ja-JP" altLang="ja-JP" sz="1100">
              <a:solidFill>
                <a:schemeClr val="dk1"/>
              </a:solidFill>
              <a:effectLst/>
              <a:latin typeface="+mn-lt"/>
              <a:ea typeface="+mn-ea"/>
              <a:cs typeface="+mn-cs"/>
            </a:rPr>
            <a:t>％）等により財政基盤が弱く、類似団体平均を下回っており、地方交付税に依存した財政運営となっている。</a:t>
          </a:r>
          <a:endParaRPr lang="ja-JP" altLang="ja-JP" sz="1400">
            <a:effectLst/>
          </a:endParaRPr>
        </a:p>
        <a:p>
          <a:r>
            <a:rPr kumimoji="1" lang="ja-JP" altLang="ja-JP" sz="1100">
              <a:solidFill>
                <a:schemeClr val="dk1"/>
              </a:solidFill>
              <a:effectLst/>
              <a:latin typeface="+mn-lt"/>
              <a:ea typeface="+mn-ea"/>
              <a:cs typeface="+mn-cs"/>
            </a:rPr>
            <a:t>　近年はほぼ横ばいで推移しているが，過疎対策事業債をはじめとした交付税措置の有利な起債を積極的に活用してきた結果，年々起債の償還額が増加していることもあり，財政力指数は低下傾向にある。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86360</xdr:rowOff>
    </xdr:from>
    <xdr:to>
      <xdr:col>23</xdr:col>
      <xdr:colOff>133350</xdr:colOff>
      <xdr:row>44</xdr:row>
      <xdr:rowOff>108796</xdr:rowOff>
    </xdr:to>
    <xdr:cxnSp macro="">
      <xdr:nvCxnSpPr>
        <xdr:cNvPr id="63" name="直線コネクタ 62"/>
        <xdr:cNvCxnSpPr/>
      </xdr:nvCxnSpPr>
      <xdr:spPr>
        <a:xfrm flipV="1">
          <a:off x="4953000" y="6430010"/>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80873</xdr:rowOff>
    </xdr:from>
    <xdr:ext cx="762000" cy="259045"/>
    <xdr:sp macro="" textlink="">
      <xdr:nvSpPr>
        <xdr:cNvPr id="64" name="財政力最小値テキスト"/>
        <xdr:cNvSpPr txBox="1"/>
      </xdr:nvSpPr>
      <xdr:spPr>
        <a:xfrm>
          <a:off x="5041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108796</xdr:rowOff>
    </xdr:from>
    <xdr:to>
      <xdr:col>24</xdr:col>
      <xdr:colOff>12700</xdr:colOff>
      <xdr:row>44</xdr:row>
      <xdr:rowOff>108796</xdr:rowOff>
    </xdr:to>
    <xdr:cxnSp macro="">
      <xdr:nvCxnSpPr>
        <xdr:cNvPr id="65" name="直線コネクタ 64"/>
        <xdr:cNvCxnSpPr/>
      </xdr:nvCxnSpPr>
      <xdr:spPr>
        <a:xfrm>
          <a:off x="4864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1287</xdr:rowOff>
    </xdr:from>
    <xdr:ext cx="762000" cy="259045"/>
    <xdr:sp macro="" textlink="">
      <xdr:nvSpPr>
        <xdr:cNvPr id="66" name="財政力最大値テキスト"/>
        <xdr:cNvSpPr txBox="1"/>
      </xdr:nvSpPr>
      <xdr:spPr>
        <a:xfrm>
          <a:off x="5041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86360</xdr:rowOff>
    </xdr:from>
    <xdr:to>
      <xdr:col>24</xdr:col>
      <xdr:colOff>12700</xdr:colOff>
      <xdr:row>37</xdr:row>
      <xdr:rowOff>86360</xdr:rowOff>
    </xdr:to>
    <xdr:cxnSp macro="">
      <xdr:nvCxnSpPr>
        <xdr:cNvPr id="67" name="直線コネクタ 66"/>
        <xdr:cNvCxnSpPr/>
      </xdr:nvCxnSpPr>
      <xdr:spPr>
        <a:xfrm>
          <a:off x="4864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127423</xdr:rowOff>
    </xdr:from>
    <xdr:to>
      <xdr:col>23</xdr:col>
      <xdr:colOff>133350</xdr:colOff>
      <xdr:row>43</xdr:row>
      <xdr:rowOff>143510</xdr:rowOff>
    </xdr:to>
    <xdr:cxnSp macro="">
      <xdr:nvCxnSpPr>
        <xdr:cNvPr id="68" name="直線コネクタ 67"/>
        <xdr:cNvCxnSpPr/>
      </xdr:nvCxnSpPr>
      <xdr:spPr>
        <a:xfrm>
          <a:off x="4114800" y="749977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127423</xdr:rowOff>
    </xdr:from>
    <xdr:to>
      <xdr:col>19</xdr:col>
      <xdr:colOff>133350</xdr:colOff>
      <xdr:row>43</xdr:row>
      <xdr:rowOff>127423</xdr:rowOff>
    </xdr:to>
    <xdr:cxnSp macro="">
      <xdr:nvCxnSpPr>
        <xdr:cNvPr id="71" name="直線コネクタ 70"/>
        <xdr:cNvCxnSpPr/>
      </xdr:nvCxnSpPr>
      <xdr:spPr>
        <a:xfrm>
          <a:off x="3225800" y="74997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119380</xdr:rowOff>
    </xdr:from>
    <xdr:to>
      <xdr:col>15</xdr:col>
      <xdr:colOff>82550</xdr:colOff>
      <xdr:row>43</xdr:row>
      <xdr:rowOff>127423</xdr:rowOff>
    </xdr:to>
    <xdr:cxnSp macro="">
      <xdr:nvCxnSpPr>
        <xdr:cNvPr id="74" name="直線コネクタ 73"/>
        <xdr:cNvCxnSpPr/>
      </xdr:nvCxnSpPr>
      <xdr:spPr>
        <a:xfrm>
          <a:off x="2336800" y="74917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151554</xdr:rowOff>
    </xdr:from>
    <xdr:to>
      <xdr:col>15</xdr:col>
      <xdr:colOff>133350</xdr:colOff>
      <xdr:row>43</xdr:row>
      <xdr:rowOff>81704</xdr:rowOff>
    </xdr:to>
    <xdr:sp macro="" textlink="">
      <xdr:nvSpPr>
        <xdr:cNvPr id="75" name="フローチャート: 判断 74"/>
        <xdr:cNvSpPr/>
      </xdr:nvSpPr>
      <xdr:spPr>
        <a:xfrm>
          <a:off x="3175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91881</xdr:rowOff>
    </xdr:from>
    <xdr:ext cx="762000" cy="259045"/>
    <xdr:sp macro="" textlink="">
      <xdr:nvSpPr>
        <xdr:cNvPr id="76" name="テキスト ボックス 75"/>
        <xdr:cNvSpPr txBox="1"/>
      </xdr:nvSpPr>
      <xdr:spPr>
        <a:xfrm>
          <a:off x="2844800" y="712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103294</xdr:rowOff>
    </xdr:from>
    <xdr:to>
      <xdr:col>11</xdr:col>
      <xdr:colOff>31750</xdr:colOff>
      <xdr:row>43</xdr:row>
      <xdr:rowOff>119380</xdr:rowOff>
    </xdr:to>
    <xdr:cxnSp macro="">
      <xdr:nvCxnSpPr>
        <xdr:cNvPr id="77" name="直線コネクタ 76"/>
        <xdr:cNvCxnSpPr/>
      </xdr:nvCxnSpPr>
      <xdr:spPr>
        <a:xfrm>
          <a:off x="1447800" y="74756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99923</xdr:rowOff>
    </xdr:from>
    <xdr:ext cx="762000" cy="259045"/>
    <xdr:sp macro="" textlink="">
      <xdr:nvSpPr>
        <xdr:cNvPr id="79" name="テキスト ボックス 78"/>
        <xdr:cNvSpPr txBox="1"/>
      </xdr:nvSpPr>
      <xdr:spPr>
        <a:xfrm>
          <a:off x="1955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159596</xdr:rowOff>
    </xdr:from>
    <xdr:to>
      <xdr:col>7</xdr:col>
      <xdr:colOff>31750</xdr:colOff>
      <xdr:row>43</xdr:row>
      <xdr:rowOff>89746</xdr:rowOff>
    </xdr:to>
    <xdr:sp macro="" textlink="">
      <xdr:nvSpPr>
        <xdr:cNvPr id="80" name="フローチャート: 判断 79"/>
        <xdr:cNvSpPr/>
      </xdr:nvSpPr>
      <xdr:spPr>
        <a:xfrm>
          <a:off x="1397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99923</xdr:rowOff>
    </xdr:from>
    <xdr:ext cx="762000" cy="259045"/>
    <xdr:sp macro="" textlink="">
      <xdr:nvSpPr>
        <xdr:cNvPr id="81" name="テキスト ボックス 80"/>
        <xdr:cNvSpPr txBox="1"/>
      </xdr:nvSpPr>
      <xdr:spPr>
        <a:xfrm>
          <a:off x="1066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92710</xdr:rowOff>
    </xdr:from>
    <xdr:to>
      <xdr:col>23</xdr:col>
      <xdr:colOff>184150</xdr:colOff>
      <xdr:row>44</xdr:row>
      <xdr:rowOff>22860</xdr:rowOff>
    </xdr:to>
    <xdr:sp macro="" textlink="">
      <xdr:nvSpPr>
        <xdr:cNvPr id="87" name="楕円 86"/>
        <xdr:cNvSpPr/>
      </xdr:nvSpPr>
      <xdr:spPr>
        <a:xfrm>
          <a:off x="4902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64787</xdr:rowOff>
    </xdr:from>
    <xdr:ext cx="762000" cy="259045"/>
    <xdr:sp macro="" textlink="">
      <xdr:nvSpPr>
        <xdr:cNvPr id="88" name="財政力該当値テキスト"/>
        <xdr:cNvSpPr txBox="1"/>
      </xdr:nvSpPr>
      <xdr:spPr>
        <a:xfrm>
          <a:off x="5041900" y="743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76623</xdr:rowOff>
    </xdr:from>
    <xdr:to>
      <xdr:col>19</xdr:col>
      <xdr:colOff>184150</xdr:colOff>
      <xdr:row>44</xdr:row>
      <xdr:rowOff>6773</xdr:rowOff>
    </xdr:to>
    <xdr:sp macro="" textlink="">
      <xdr:nvSpPr>
        <xdr:cNvPr id="89" name="楕円 88"/>
        <xdr:cNvSpPr/>
      </xdr:nvSpPr>
      <xdr:spPr>
        <a:xfrm>
          <a:off x="4064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163000</xdr:rowOff>
    </xdr:from>
    <xdr:ext cx="736600" cy="259045"/>
    <xdr:sp macro="" textlink="">
      <xdr:nvSpPr>
        <xdr:cNvPr id="90" name="テキスト ボックス 89"/>
        <xdr:cNvSpPr txBox="1"/>
      </xdr:nvSpPr>
      <xdr:spPr>
        <a:xfrm>
          <a:off x="3733800" y="7535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76623</xdr:rowOff>
    </xdr:from>
    <xdr:to>
      <xdr:col>15</xdr:col>
      <xdr:colOff>133350</xdr:colOff>
      <xdr:row>44</xdr:row>
      <xdr:rowOff>6773</xdr:rowOff>
    </xdr:to>
    <xdr:sp macro="" textlink="">
      <xdr:nvSpPr>
        <xdr:cNvPr id="91" name="楕円 90"/>
        <xdr:cNvSpPr/>
      </xdr:nvSpPr>
      <xdr:spPr>
        <a:xfrm>
          <a:off x="3175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163000</xdr:rowOff>
    </xdr:from>
    <xdr:ext cx="762000" cy="259045"/>
    <xdr:sp macro="" textlink="">
      <xdr:nvSpPr>
        <xdr:cNvPr id="92" name="テキスト ボックス 91"/>
        <xdr:cNvSpPr txBox="1"/>
      </xdr:nvSpPr>
      <xdr:spPr>
        <a:xfrm>
          <a:off x="2844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68580</xdr:rowOff>
    </xdr:from>
    <xdr:to>
      <xdr:col>11</xdr:col>
      <xdr:colOff>82550</xdr:colOff>
      <xdr:row>43</xdr:row>
      <xdr:rowOff>170180</xdr:rowOff>
    </xdr:to>
    <xdr:sp macro="" textlink="">
      <xdr:nvSpPr>
        <xdr:cNvPr id="93" name="楕円 92"/>
        <xdr:cNvSpPr/>
      </xdr:nvSpPr>
      <xdr:spPr>
        <a:xfrm>
          <a:off x="2286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154957</xdr:rowOff>
    </xdr:from>
    <xdr:ext cx="762000" cy="259045"/>
    <xdr:sp macro="" textlink="">
      <xdr:nvSpPr>
        <xdr:cNvPr id="94" name="テキスト ボックス 93"/>
        <xdr:cNvSpPr txBox="1"/>
      </xdr:nvSpPr>
      <xdr:spPr>
        <a:xfrm>
          <a:off x="1955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52494</xdr:rowOff>
    </xdr:from>
    <xdr:to>
      <xdr:col>7</xdr:col>
      <xdr:colOff>31750</xdr:colOff>
      <xdr:row>43</xdr:row>
      <xdr:rowOff>154094</xdr:rowOff>
    </xdr:to>
    <xdr:sp macro="" textlink="">
      <xdr:nvSpPr>
        <xdr:cNvPr id="95" name="楕円 94"/>
        <xdr:cNvSpPr/>
      </xdr:nvSpPr>
      <xdr:spPr>
        <a:xfrm>
          <a:off x="1397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138871</xdr:rowOff>
    </xdr:from>
    <xdr:ext cx="762000" cy="259045"/>
    <xdr:sp macro="" textlink="">
      <xdr:nvSpPr>
        <xdr:cNvPr id="96" name="テキスト ボックス 95"/>
        <xdr:cNvSpPr txBox="1"/>
      </xdr:nvSpPr>
      <xdr:spPr>
        <a:xfrm>
          <a:off x="1066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経常収支比率は、経常経費充当一般財源が前年度から</a:t>
          </a:r>
          <a:r>
            <a:rPr kumimoji="1" lang="en-US"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4.5%</a:t>
          </a:r>
          <a:r>
            <a:rPr kumimoji="1" lang="ja-JP" altLang="en-US"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増となったのに対し、地方交付税の</a:t>
          </a:r>
          <a:r>
            <a:rPr kumimoji="1" lang="en-US"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14.8%</a:t>
          </a:r>
          <a:r>
            <a:rPr kumimoji="1" lang="ja-JP" altLang="en-US"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増をはじめ，経常一般財源が</a:t>
          </a:r>
          <a:r>
            <a:rPr kumimoji="1" lang="en-US"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9.6</a:t>
          </a:r>
          <a:r>
            <a:rPr kumimoji="1" lang="ja-JP" altLang="en-US"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％の大幅増となったことから、前年度比で</a:t>
          </a:r>
          <a:r>
            <a:rPr kumimoji="1" lang="en-US"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4.1</a:t>
          </a:r>
          <a:r>
            <a:rPr kumimoji="1" lang="ja-JP" altLang="en-US"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％と大幅に改善し、</a:t>
          </a:r>
          <a:r>
            <a:rPr kumimoji="1" lang="en-US"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82.9</a:t>
          </a:r>
          <a:r>
            <a:rPr kumimoji="1" lang="ja-JP" altLang="en-US"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％となっている。比率が高くなっているのは、人件費、補助費等，公債費の順だが、企業会計への繰出金</a:t>
          </a:r>
          <a:r>
            <a:rPr kumimoji="1" lang="en-US"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en-US"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補助費等</a:t>
          </a:r>
          <a:r>
            <a:rPr kumimoji="1" lang="en-US"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en-US"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が年々増加していることもあり、経常経費充当一般財源の増加傾向は今後も続く見込みである。地方債の償還については減債基金への積み立てを行っているほか、将来の財政運営に備え、計画的に財政調整基金への積立てを行っていることから、経常収支比率が悪化してもすぐに財政運営が立ち行かなくなることはないが、町債残高の抑制と経常収支比率の改善のため，令和２年度から町債の計画的な繰上償還を行っている。今後もしばらくの間はこれを継続し，財政状況の改善を図っていきたい。</a:t>
          </a:r>
          <a:endParaRPr kumimoji="1" lang="en-US"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80131</xdr:rowOff>
    </xdr:from>
    <xdr:to>
      <xdr:col>23</xdr:col>
      <xdr:colOff>133350</xdr:colOff>
      <xdr:row>66</xdr:row>
      <xdr:rowOff>168728</xdr:rowOff>
    </xdr:to>
    <xdr:cxnSp macro="">
      <xdr:nvCxnSpPr>
        <xdr:cNvPr id="128" name="直線コネクタ 127"/>
        <xdr:cNvCxnSpPr/>
      </xdr:nvCxnSpPr>
      <xdr:spPr>
        <a:xfrm flipV="1">
          <a:off x="4953000" y="9852781"/>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140805</xdr:rowOff>
    </xdr:from>
    <xdr:ext cx="762000" cy="259045"/>
    <xdr:sp macro="" textlink="">
      <xdr:nvSpPr>
        <xdr:cNvPr id="129" name="財政構造の弾力性最小値テキスト"/>
        <xdr:cNvSpPr txBox="1"/>
      </xdr:nvSpPr>
      <xdr:spPr>
        <a:xfrm>
          <a:off x="5041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168728</xdr:rowOff>
    </xdr:from>
    <xdr:to>
      <xdr:col>24</xdr:col>
      <xdr:colOff>12700</xdr:colOff>
      <xdr:row>66</xdr:row>
      <xdr:rowOff>168728</xdr:rowOff>
    </xdr:to>
    <xdr:cxnSp macro="">
      <xdr:nvCxnSpPr>
        <xdr:cNvPr id="130" name="直線コネクタ 129"/>
        <xdr:cNvCxnSpPr/>
      </xdr:nvCxnSpPr>
      <xdr:spPr>
        <a:xfrm>
          <a:off x="4864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55</xdr:row>
      <xdr:rowOff>166508</xdr:rowOff>
    </xdr:from>
    <xdr:ext cx="762000" cy="259045"/>
    <xdr:sp macro="" textlink="">
      <xdr:nvSpPr>
        <xdr:cNvPr id="131" name="財政構造の弾力性最大値テキスト"/>
        <xdr:cNvSpPr txBox="1"/>
      </xdr:nvSpPr>
      <xdr:spPr>
        <a:xfrm>
          <a:off x="5041900" y="9596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80131</xdr:rowOff>
    </xdr:from>
    <xdr:to>
      <xdr:col>24</xdr:col>
      <xdr:colOff>12700</xdr:colOff>
      <xdr:row>57</xdr:row>
      <xdr:rowOff>80131</xdr:rowOff>
    </xdr:to>
    <xdr:cxnSp macro="">
      <xdr:nvCxnSpPr>
        <xdr:cNvPr id="132" name="直線コネクタ 131"/>
        <xdr:cNvCxnSpPr/>
      </xdr:nvCxnSpPr>
      <xdr:spPr>
        <a:xfrm>
          <a:off x="4864100" y="985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37798</xdr:rowOff>
    </xdr:from>
    <xdr:to>
      <xdr:col>23</xdr:col>
      <xdr:colOff>133350</xdr:colOff>
      <xdr:row>63</xdr:row>
      <xdr:rowOff>166007</xdr:rowOff>
    </xdr:to>
    <xdr:cxnSp macro="">
      <xdr:nvCxnSpPr>
        <xdr:cNvPr id="133" name="直線コネクタ 132"/>
        <xdr:cNvCxnSpPr/>
      </xdr:nvCxnSpPr>
      <xdr:spPr>
        <a:xfrm flipV="1">
          <a:off x="4114800" y="10496248"/>
          <a:ext cx="838200" cy="47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50999</xdr:rowOff>
    </xdr:from>
    <xdr:ext cx="762000" cy="259045"/>
    <xdr:sp macro="" textlink="">
      <xdr:nvSpPr>
        <xdr:cNvPr id="134" name="財政構造の弾力性平均値テキスト"/>
        <xdr:cNvSpPr txBox="1"/>
      </xdr:nvSpPr>
      <xdr:spPr>
        <a:xfrm>
          <a:off x="5041900" y="10509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78922</xdr:rowOff>
    </xdr:from>
    <xdr:to>
      <xdr:col>23</xdr:col>
      <xdr:colOff>184150</xdr:colOff>
      <xdr:row>62</xdr:row>
      <xdr:rowOff>9072</xdr:rowOff>
    </xdr:to>
    <xdr:sp macro="" textlink="">
      <xdr:nvSpPr>
        <xdr:cNvPr id="135" name="フローチャート: 判断 134"/>
        <xdr:cNvSpPr/>
      </xdr:nvSpPr>
      <xdr:spPr>
        <a:xfrm>
          <a:off x="49022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166007</xdr:rowOff>
    </xdr:from>
    <xdr:to>
      <xdr:col>19</xdr:col>
      <xdr:colOff>133350</xdr:colOff>
      <xdr:row>66</xdr:row>
      <xdr:rowOff>76805</xdr:rowOff>
    </xdr:to>
    <xdr:cxnSp macro="">
      <xdr:nvCxnSpPr>
        <xdr:cNvPr id="136" name="直線コネクタ 135"/>
        <xdr:cNvCxnSpPr/>
      </xdr:nvCxnSpPr>
      <xdr:spPr>
        <a:xfrm flipV="1">
          <a:off x="3225800" y="10967357"/>
          <a:ext cx="889000" cy="42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35681</xdr:rowOff>
    </xdr:from>
    <xdr:to>
      <xdr:col>19</xdr:col>
      <xdr:colOff>184150</xdr:colOff>
      <xdr:row>64</xdr:row>
      <xdr:rowOff>137281</xdr:rowOff>
    </xdr:to>
    <xdr:sp macro="" textlink="">
      <xdr:nvSpPr>
        <xdr:cNvPr id="137" name="フローチャート: 判断 136"/>
        <xdr:cNvSpPr/>
      </xdr:nvSpPr>
      <xdr:spPr>
        <a:xfrm>
          <a:off x="4064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122058</xdr:rowOff>
    </xdr:from>
    <xdr:ext cx="736600" cy="259045"/>
    <xdr:sp macro="" textlink="">
      <xdr:nvSpPr>
        <xdr:cNvPr id="138" name="テキスト ボックス 137"/>
        <xdr:cNvSpPr txBox="1"/>
      </xdr:nvSpPr>
      <xdr:spPr>
        <a:xfrm>
          <a:off x="3733800" y="11094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76805</xdr:rowOff>
    </xdr:from>
    <xdr:to>
      <xdr:col>15</xdr:col>
      <xdr:colOff>82550</xdr:colOff>
      <xdr:row>67</xdr:row>
      <xdr:rowOff>20259</xdr:rowOff>
    </xdr:to>
    <xdr:cxnSp macro="">
      <xdr:nvCxnSpPr>
        <xdr:cNvPr id="139" name="直線コネクタ 138"/>
        <xdr:cNvCxnSpPr/>
      </xdr:nvCxnSpPr>
      <xdr:spPr>
        <a:xfrm flipV="1">
          <a:off x="2336800" y="11392505"/>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127605</xdr:rowOff>
    </xdr:from>
    <xdr:to>
      <xdr:col>15</xdr:col>
      <xdr:colOff>133350</xdr:colOff>
      <xdr:row>65</xdr:row>
      <xdr:rowOff>57755</xdr:rowOff>
    </xdr:to>
    <xdr:sp macro="" textlink="">
      <xdr:nvSpPr>
        <xdr:cNvPr id="140" name="フローチャート: 判断 139"/>
        <xdr:cNvSpPr/>
      </xdr:nvSpPr>
      <xdr:spPr>
        <a:xfrm>
          <a:off x="31750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67932</xdr:rowOff>
    </xdr:from>
    <xdr:ext cx="762000" cy="259045"/>
    <xdr:sp macro="" textlink="">
      <xdr:nvSpPr>
        <xdr:cNvPr id="141" name="テキスト ボックス 140"/>
        <xdr:cNvSpPr txBox="1"/>
      </xdr:nvSpPr>
      <xdr:spPr>
        <a:xfrm>
          <a:off x="2844800" y="1086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87388</xdr:rowOff>
    </xdr:from>
    <xdr:to>
      <xdr:col>11</xdr:col>
      <xdr:colOff>31750</xdr:colOff>
      <xdr:row>67</xdr:row>
      <xdr:rowOff>20259</xdr:rowOff>
    </xdr:to>
    <xdr:cxnSp macro="">
      <xdr:nvCxnSpPr>
        <xdr:cNvPr id="142" name="直線コネクタ 141"/>
        <xdr:cNvCxnSpPr/>
      </xdr:nvCxnSpPr>
      <xdr:spPr>
        <a:xfrm>
          <a:off x="1447800" y="11231638"/>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127605</xdr:rowOff>
    </xdr:from>
    <xdr:to>
      <xdr:col>11</xdr:col>
      <xdr:colOff>82550</xdr:colOff>
      <xdr:row>65</xdr:row>
      <xdr:rowOff>57755</xdr:rowOff>
    </xdr:to>
    <xdr:sp macro="" textlink="">
      <xdr:nvSpPr>
        <xdr:cNvPr id="143" name="フローチャート: 判断 142"/>
        <xdr:cNvSpPr/>
      </xdr:nvSpPr>
      <xdr:spPr>
        <a:xfrm>
          <a:off x="22860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67932</xdr:rowOff>
    </xdr:from>
    <xdr:ext cx="762000" cy="259045"/>
    <xdr:sp macro="" textlink="">
      <xdr:nvSpPr>
        <xdr:cNvPr id="144" name="テキスト ボックス 143"/>
        <xdr:cNvSpPr txBox="1"/>
      </xdr:nvSpPr>
      <xdr:spPr>
        <a:xfrm>
          <a:off x="1955800" y="1086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35681</xdr:rowOff>
    </xdr:from>
    <xdr:to>
      <xdr:col>7</xdr:col>
      <xdr:colOff>31750</xdr:colOff>
      <xdr:row>64</xdr:row>
      <xdr:rowOff>137281</xdr:rowOff>
    </xdr:to>
    <xdr:sp macro="" textlink="">
      <xdr:nvSpPr>
        <xdr:cNvPr id="145" name="フローチャート: 判断 144"/>
        <xdr:cNvSpPr/>
      </xdr:nvSpPr>
      <xdr:spPr>
        <a:xfrm>
          <a:off x="1397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147458</xdr:rowOff>
    </xdr:from>
    <xdr:ext cx="762000" cy="259045"/>
    <xdr:sp macro="" textlink="">
      <xdr:nvSpPr>
        <xdr:cNvPr id="146" name="テキスト ボックス 145"/>
        <xdr:cNvSpPr txBox="1"/>
      </xdr:nvSpPr>
      <xdr:spPr>
        <a:xfrm>
          <a:off x="1066800" y="107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158448</xdr:rowOff>
    </xdr:from>
    <xdr:to>
      <xdr:col>23</xdr:col>
      <xdr:colOff>184150</xdr:colOff>
      <xdr:row>61</xdr:row>
      <xdr:rowOff>88598</xdr:rowOff>
    </xdr:to>
    <xdr:sp macro="" textlink="">
      <xdr:nvSpPr>
        <xdr:cNvPr id="152" name="楕円 151"/>
        <xdr:cNvSpPr/>
      </xdr:nvSpPr>
      <xdr:spPr>
        <a:xfrm>
          <a:off x="4902200" y="1044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3525</xdr:rowOff>
    </xdr:from>
    <xdr:ext cx="762000" cy="259045"/>
    <xdr:sp macro="" textlink="">
      <xdr:nvSpPr>
        <xdr:cNvPr id="153" name="財政構造の弾力性該当値テキスト"/>
        <xdr:cNvSpPr txBox="1"/>
      </xdr:nvSpPr>
      <xdr:spPr>
        <a:xfrm>
          <a:off x="5041900" y="1029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115207</xdr:rowOff>
    </xdr:from>
    <xdr:to>
      <xdr:col>19</xdr:col>
      <xdr:colOff>184150</xdr:colOff>
      <xdr:row>64</xdr:row>
      <xdr:rowOff>45357</xdr:rowOff>
    </xdr:to>
    <xdr:sp macro="" textlink="">
      <xdr:nvSpPr>
        <xdr:cNvPr id="154" name="楕円 153"/>
        <xdr:cNvSpPr/>
      </xdr:nvSpPr>
      <xdr:spPr>
        <a:xfrm>
          <a:off x="4064000" y="109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55534</xdr:rowOff>
    </xdr:from>
    <xdr:ext cx="736600" cy="259045"/>
    <xdr:sp macro="" textlink="">
      <xdr:nvSpPr>
        <xdr:cNvPr id="155" name="テキスト ボックス 154"/>
        <xdr:cNvSpPr txBox="1"/>
      </xdr:nvSpPr>
      <xdr:spPr>
        <a:xfrm>
          <a:off x="3733800" y="1068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26005</xdr:rowOff>
    </xdr:from>
    <xdr:to>
      <xdr:col>15</xdr:col>
      <xdr:colOff>133350</xdr:colOff>
      <xdr:row>66</xdr:row>
      <xdr:rowOff>127605</xdr:rowOff>
    </xdr:to>
    <xdr:sp macro="" textlink="">
      <xdr:nvSpPr>
        <xdr:cNvPr id="156" name="楕円 155"/>
        <xdr:cNvSpPr/>
      </xdr:nvSpPr>
      <xdr:spPr>
        <a:xfrm>
          <a:off x="3175000" y="1134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112382</xdr:rowOff>
    </xdr:from>
    <xdr:ext cx="762000" cy="259045"/>
    <xdr:sp macro="" textlink="">
      <xdr:nvSpPr>
        <xdr:cNvPr id="157" name="テキスト ボックス 156"/>
        <xdr:cNvSpPr txBox="1"/>
      </xdr:nvSpPr>
      <xdr:spPr>
        <a:xfrm>
          <a:off x="2844800" y="1142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140909</xdr:rowOff>
    </xdr:from>
    <xdr:to>
      <xdr:col>11</xdr:col>
      <xdr:colOff>82550</xdr:colOff>
      <xdr:row>67</xdr:row>
      <xdr:rowOff>71059</xdr:rowOff>
    </xdr:to>
    <xdr:sp macro="" textlink="">
      <xdr:nvSpPr>
        <xdr:cNvPr id="158" name="楕円 157"/>
        <xdr:cNvSpPr/>
      </xdr:nvSpPr>
      <xdr:spPr>
        <a:xfrm>
          <a:off x="2286000" y="1145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55836</xdr:rowOff>
    </xdr:from>
    <xdr:ext cx="762000" cy="259045"/>
    <xdr:sp macro="" textlink="">
      <xdr:nvSpPr>
        <xdr:cNvPr id="159" name="テキスト ボックス 158"/>
        <xdr:cNvSpPr txBox="1"/>
      </xdr:nvSpPr>
      <xdr:spPr>
        <a:xfrm>
          <a:off x="1955800" y="1154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36588</xdr:rowOff>
    </xdr:from>
    <xdr:to>
      <xdr:col>7</xdr:col>
      <xdr:colOff>31750</xdr:colOff>
      <xdr:row>65</xdr:row>
      <xdr:rowOff>138188</xdr:rowOff>
    </xdr:to>
    <xdr:sp macro="" textlink="">
      <xdr:nvSpPr>
        <xdr:cNvPr id="160" name="楕円 159"/>
        <xdr:cNvSpPr/>
      </xdr:nvSpPr>
      <xdr:spPr>
        <a:xfrm>
          <a:off x="1397000" y="1118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122965</xdr:rowOff>
    </xdr:from>
    <xdr:ext cx="762000" cy="259045"/>
    <xdr:sp macro="" textlink="">
      <xdr:nvSpPr>
        <xdr:cNvPr id="161" name="テキスト ボックス 160"/>
        <xdr:cNvSpPr txBox="1"/>
      </xdr:nvSpPr>
      <xdr:spPr>
        <a:xfrm>
          <a:off x="1066800" y="1126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[197,933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lt"/>
              <a:ea typeface="+mn-ea"/>
              <a:cs typeface="+mn-cs"/>
            </a:rPr>
            <a:t>　令和</a:t>
          </a:r>
          <a:r>
            <a:rPr kumimoji="1" lang="ja-JP" altLang="en-US" sz="900" b="0" i="0" baseline="0">
              <a:solidFill>
                <a:schemeClr val="dk1"/>
              </a:solidFill>
              <a:effectLst/>
              <a:latin typeface="+mn-lt"/>
              <a:ea typeface="+mn-ea"/>
              <a:cs typeface="+mn-cs"/>
            </a:rPr>
            <a:t>３</a:t>
          </a:r>
          <a:r>
            <a:rPr kumimoji="1" lang="ja-JP" altLang="ja-JP" sz="900" b="0" i="0" baseline="0">
              <a:solidFill>
                <a:schemeClr val="dk1"/>
              </a:solidFill>
              <a:effectLst/>
              <a:latin typeface="+mn-lt"/>
              <a:ea typeface="+mn-ea"/>
              <a:cs typeface="+mn-cs"/>
            </a:rPr>
            <a:t>年度の</a:t>
          </a:r>
          <a:r>
            <a:rPr kumimoji="1" lang="en-US" altLang="ja-JP" sz="900" b="0" i="0" baseline="0">
              <a:solidFill>
                <a:schemeClr val="dk1"/>
              </a:solidFill>
              <a:effectLst/>
              <a:latin typeface="+mn-lt"/>
              <a:ea typeface="+mn-ea"/>
              <a:cs typeface="+mn-cs"/>
            </a:rPr>
            <a:t>1</a:t>
          </a:r>
          <a:r>
            <a:rPr kumimoji="1" lang="ja-JP" altLang="ja-JP" sz="900" b="0" i="0" baseline="0">
              <a:solidFill>
                <a:schemeClr val="dk1"/>
              </a:solidFill>
              <a:effectLst/>
              <a:latin typeface="+mn-lt"/>
              <a:ea typeface="+mn-ea"/>
              <a:cs typeface="+mn-cs"/>
            </a:rPr>
            <a:t>人当たり人件費・物件費等決算額は前年度から</a:t>
          </a:r>
          <a:r>
            <a:rPr kumimoji="1" lang="en-US" altLang="ja-JP" sz="900" b="0" i="0" baseline="0">
              <a:solidFill>
                <a:schemeClr val="dk1"/>
              </a:solidFill>
              <a:effectLst/>
              <a:latin typeface="+mn-lt"/>
              <a:ea typeface="+mn-ea"/>
              <a:cs typeface="+mn-cs"/>
            </a:rPr>
            <a:t>8.6%</a:t>
          </a:r>
          <a:r>
            <a:rPr kumimoji="1" lang="ja-JP" altLang="ja-JP" sz="900" b="0" i="0" baseline="0">
              <a:solidFill>
                <a:schemeClr val="dk1"/>
              </a:solidFill>
              <a:effectLst/>
              <a:latin typeface="+mn-lt"/>
              <a:ea typeface="+mn-ea"/>
              <a:cs typeface="+mn-cs"/>
            </a:rPr>
            <a:t>の</a:t>
          </a:r>
          <a:r>
            <a:rPr kumimoji="1" lang="ja-JP" altLang="en-US" sz="900" b="0" i="0" baseline="0">
              <a:solidFill>
                <a:schemeClr val="dk1"/>
              </a:solidFill>
              <a:effectLst/>
              <a:latin typeface="+mn-lt"/>
              <a:ea typeface="+mn-ea"/>
              <a:cs typeface="+mn-cs"/>
            </a:rPr>
            <a:t>増</a:t>
          </a:r>
          <a:r>
            <a:rPr kumimoji="1" lang="ja-JP" altLang="ja-JP" sz="900" b="0" i="0" baseline="0">
              <a:solidFill>
                <a:schemeClr val="dk1"/>
              </a:solidFill>
              <a:effectLst/>
              <a:latin typeface="+mn-lt"/>
              <a:ea typeface="+mn-ea"/>
              <a:cs typeface="+mn-cs"/>
            </a:rPr>
            <a:t>となった。</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人口減少社会の中で矢掛町では定住人口・交流人口の増加を大きく打ち出し、定住施策や少子化対策のほか、観光施策に力を入れている。特にソフト事業に重点を置き各種施策を実施していることにより、賑わい創出のための委託費が増えていることに加え，令和</a:t>
          </a:r>
          <a:r>
            <a:rPr kumimoji="1" lang="en-US" altLang="ja-JP" sz="900" b="0" i="0" baseline="0">
              <a:solidFill>
                <a:schemeClr val="dk1"/>
              </a:solidFill>
              <a:effectLst/>
              <a:latin typeface="+mn-lt"/>
              <a:ea typeface="+mn-ea"/>
              <a:cs typeface="+mn-cs"/>
            </a:rPr>
            <a:t>2</a:t>
          </a:r>
          <a:r>
            <a:rPr kumimoji="1" lang="ja-JP" altLang="ja-JP" sz="900" b="0" i="0" baseline="0">
              <a:solidFill>
                <a:schemeClr val="dk1"/>
              </a:solidFill>
              <a:effectLst/>
              <a:latin typeface="+mn-lt"/>
              <a:ea typeface="+mn-ea"/>
              <a:cs typeface="+mn-cs"/>
            </a:rPr>
            <a:t>年度から</a:t>
          </a:r>
          <a:r>
            <a:rPr kumimoji="1" lang="ja-JP" altLang="en-US" sz="900" b="0" i="0" baseline="0">
              <a:solidFill>
                <a:schemeClr val="dk1"/>
              </a:solidFill>
              <a:effectLst/>
              <a:latin typeface="+mn-lt"/>
              <a:ea typeface="+mn-ea"/>
              <a:cs typeface="+mn-cs"/>
            </a:rPr>
            <a:t>の</a:t>
          </a:r>
          <a:r>
            <a:rPr kumimoji="1" lang="ja-JP" altLang="ja-JP" sz="900" b="0" i="0" baseline="0">
              <a:solidFill>
                <a:schemeClr val="dk1"/>
              </a:solidFill>
              <a:effectLst/>
              <a:latin typeface="+mn-lt"/>
              <a:ea typeface="+mn-ea"/>
              <a:cs typeface="+mn-cs"/>
            </a:rPr>
            <a:t>会計年度任用職員制度</a:t>
          </a:r>
          <a:r>
            <a:rPr kumimoji="1" lang="ja-JP" altLang="en-US" sz="900" b="0" i="0" baseline="0">
              <a:solidFill>
                <a:schemeClr val="dk1"/>
              </a:solidFill>
              <a:effectLst/>
              <a:latin typeface="+mn-lt"/>
              <a:ea typeface="+mn-ea"/>
              <a:cs typeface="+mn-cs"/>
            </a:rPr>
            <a:t>の開始や，新型コロナ対策関連の委託費等により，増加が続いている。</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a:t>
          </a:r>
          <a:r>
            <a:rPr kumimoji="1" lang="ja-JP" altLang="en-US" sz="900" b="0" i="0" baseline="0">
              <a:solidFill>
                <a:schemeClr val="dk1"/>
              </a:solidFill>
              <a:effectLst/>
              <a:latin typeface="+mn-lt"/>
              <a:ea typeface="+mn-ea"/>
              <a:cs typeface="+mn-cs"/>
            </a:rPr>
            <a:t>自治体の業務量が増加しており</a:t>
          </a:r>
          <a:r>
            <a:rPr kumimoji="1" lang="ja-JP" altLang="ja-JP" sz="900" b="0" i="0" baseline="0">
              <a:solidFill>
                <a:schemeClr val="dk1"/>
              </a:solidFill>
              <a:effectLst/>
              <a:latin typeface="+mn-lt"/>
              <a:ea typeface="+mn-ea"/>
              <a:cs typeface="+mn-cs"/>
            </a:rPr>
            <a:t>、</a:t>
          </a:r>
          <a:r>
            <a:rPr kumimoji="1" lang="ja-JP" altLang="en-US" sz="900" b="0" i="0" baseline="0">
              <a:solidFill>
                <a:schemeClr val="dk1"/>
              </a:solidFill>
              <a:effectLst/>
              <a:latin typeface="+mn-lt"/>
              <a:ea typeface="+mn-ea"/>
              <a:cs typeface="+mn-cs"/>
            </a:rPr>
            <a:t>人件費・物件費をすぐに削減することは難しいが，</a:t>
          </a:r>
          <a:r>
            <a:rPr kumimoji="1" lang="ja-JP" altLang="ja-JP" sz="900" b="0" i="0" baseline="0">
              <a:solidFill>
                <a:schemeClr val="dk1"/>
              </a:solidFill>
              <a:effectLst/>
              <a:latin typeface="+mn-lt"/>
              <a:ea typeface="+mn-ea"/>
              <a:cs typeface="+mn-cs"/>
            </a:rPr>
            <a:t>国県の補助制度を有効に活用することで一般財源の支出を抑える一方で、指定管理者制度の活用など事務の合理化を進め、経費削減に努めていく。</a:t>
          </a:r>
          <a:endParaRPr lang="ja-JP" altLang="ja-JP" sz="9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129808</xdr:rowOff>
    </xdr:from>
    <xdr:to>
      <xdr:col>23</xdr:col>
      <xdr:colOff>133350</xdr:colOff>
      <xdr:row>88</xdr:row>
      <xdr:rowOff>148999</xdr:rowOff>
    </xdr:to>
    <xdr:cxnSp macro="">
      <xdr:nvCxnSpPr>
        <xdr:cNvPr id="193" name="直線コネクタ 192"/>
        <xdr:cNvCxnSpPr/>
      </xdr:nvCxnSpPr>
      <xdr:spPr>
        <a:xfrm flipV="1">
          <a:off x="4953000" y="13845808"/>
          <a:ext cx="0" cy="13907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121076</xdr:rowOff>
    </xdr:from>
    <xdr:ext cx="762000" cy="259045"/>
    <xdr:sp macro="" textlink="">
      <xdr:nvSpPr>
        <xdr:cNvPr id="194" name="人件費・物件費等の状況最小値テキスト"/>
        <xdr:cNvSpPr txBox="1"/>
      </xdr:nvSpPr>
      <xdr:spPr>
        <a:xfrm>
          <a:off x="5041900" y="15208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148999</xdr:rowOff>
    </xdr:from>
    <xdr:to>
      <xdr:col>24</xdr:col>
      <xdr:colOff>12700</xdr:colOff>
      <xdr:row>88</xdr:row>
      <xdr:rowOff>148999</xdr:rowOff>
    </xdr:to>
    <xdr:cxnSp macro="">
      <xdr:nvCxnSpPr>
        <xdr:cNvPr id="195" name="直線コネクタ 194"/>
        <xdr:cNvCxnSpPr/>
      </xdr:nvCxnSpPr>
      <xdr:spPr>
        <a:xfrm>
          <a:off x="4864100" y="15236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44735</xdr:rowOff>
    </xdr:from>
    <xdr:ext cx="762000" cy="259045"/>
    <xdr:sp macro="" textlink="">
      <xdr:nvSpPr>
        <xdr:cNvPr id="196" name="人件費・物件費等の状況最大値テキスト"/>
        <xdr:cNvSpPr txBox="1"/>
      </xdr:nvSpPr>
      <xdr:spPr>
        <a:xfrm>
          <a:off x="5041900" y="135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129808</xdr:rowOff>
    </xdr:from>
    <xdr:to>
      <xdr:col>24</xdr:col>
      <xdr:colOff>12700</xdr:colOff>
      <xdr:row>80</xdr:row>
      <xdr:rowOff>129808</xdr:rowOff>
    </xdr:to>
    <xdr:cxnSp macro="">
      <xdr:nvCxnSpPr>
        <xdr:cNvPr id="197" name="直線コネクタ 196"/>
        <xdr:cNvCxnSpPr/>
      </xdr:nvCxnSpPr>
      <xdr:spPr>
        <a:xfrm>
          <a:off x="4864100" y="1384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139213</xdr:rowOff>
    </xdr:from>
    <xdr:to>
      <xdr:col>23</xdr:col>
      <xdr:colOff>133350</xdr:colOff>
      <xdr:row>82</xdr:row>
      <xdr:rowOff>21904</xdr:rowOff>
    </xdr:to>
    <xdr:cxnSp macro="">
      <xdr:nvCxnSpPr>
        <xdr:cNvPr id="198" name="直線コネクタ 197"/>
        <xdr:cNvCxnSpPr/>
      </xdr:nvCxnSpPr>
      <xdr:spPr>
        <a:xfrm>
          <a:off x="4114800" y="14026663"/>
          <a:ext cx="838200" cy="5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138712</xdr:rowOff>
    </xdr:from>
    <xdr:ext cx="762000" cy="259045"/>
    <xdr:sp macro="" textlink="">
      <xdr:nvSpPr>
        <xdr:cNvPr id="199" name="人件費・物件費等の状況平均値テキスト"/>
        <xdr:cNvSpPr txBox="1"/>
      </xdr:nvSpPr>
      <xdr:spPr>
        <a:xfrm>
          <a:off x="5041900" y="14026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166635</xdr:rowOff>
    </xdr:from>
    <xdr:to>
      <xdr:col>23</xdr:col>
      <xdr:colOff>184150</xdr:colOff>
      <xdr:row>82</xdr:row>
      <xdr:rowOff>96785</xdr:rowOff>
    </xdr:to>
    <xdr:sp macro="" textlink="">
      <xdr:nvSpPr>
        <xdr:cNvPr id="200" name="フローチャート: 判断 199"/>
        <xdr:cNvSpPr/>
      </xdr:nvSpPr>
      <xdr:spPr>
        <a:xfrm>
          <a:off x="49022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35633</xdr:rowOff>
    </xdr:from>
    <xdr:to>
      <xdr:col>19</xdr:col>
      <xdr:colOff>133350</xdr:colOff>
      <xdr:row>81</xdr:row>
      <xdr:rowOff>139213</xdr:rowOff>
    </xdr:to>
    <xdr:cxnSp macro="">
      <xdr:nvCxnSpPr>
        <xdr:cNvPr id="201" name="直線コネクタ 200"/>
        <xdr:cNvCxnSpPr/>
      </xdr:nvCxnSpPr>
      <xdr:spPr>
        <a:xfrm>
          <a:off x="3225800" y="13923083"/>
          <a:ext cx="889000" cy="10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129502</xdr:rowOff>
    </xdr:from>
    <xdr:to>
      <xdr:col>19</xdr:col>
      <xdr:colOff>184150</xdr:colOff>
      <xdr:row>82</xdr:row>
      <xdr:rowOff>59652</xdr:rowOff>
    </xdr:to>
    <xdr:sp macro="" textlink="">
      <xdr:nvSpPr>
        <xdr:cNvPr id="202" name="フローチャート: 判断 201"/>
        <xdr:cNvSpPr/>
      </xdr:nvSpPr>
      <xdr:spPr>
        <a:xfrm>
          <a:off x="4064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44429</xdr:rowOff>
    </xdr:from>
    <xdr:ext cx="736600" cy="259045"/>
    <xdr:sp macro="" textlink="">
      <xdr:nvSpPr>
        <xdr:cNvPr id="203" name="テキスト ボックス 202"/>
        <xdr:cNvSpPr txBox="1"/>
      </xdr:nvSpPr>
      <xdr:spPr>
        <a:xfrm>
          <a:off x="3733800" y="14103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35633</xdr:rowOff>
    </xdr:from>
    <xdr:to>
      <xdr:col>15</xdr:col>
      <xdr:colOff>82550</xdr:colOff>
      <xdr:row>81</xdr:row>
      <xdr:rowOff>36739</xdr:rowOff>
    </xdr:to>
    <xdr:cxnSp macro="">
      <xdr:nvCxnSpPr>
        <xdr:cNvPr id="204" name="直線コネクタ 203"/>
        <xdr:cNvCxnSpPr/>
      </xdr:nvCxnSpPr>
      <xdr:spPr>
        <a:xfrm flipV="1">
          <a:off x="2336800" y="13923083"/>
          <a:ext cx="889000" cy="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106769</xdr:rowOff>
    </xdr:from>
    <xdr:to>
      <xdr:col>15</xdr:col>
      <xdr:colOff>133350</xdr:colOff>
      <xdr:row>82</xdr:row>
      <xdr:rowOff>36919</xdr:rowOff>
    </xdr:to>
    <xdr:sp macro="" textlink="">
      <xdr:nvSpPr>
        <xdr:cNvPr id="205" name="フローチャート: 判断 204"/>
        <xdr:cNvSpPr/>
      </xdr:nvSpPr>
      <xdr:spPr>
        <a:xfrm>
          <a:off x="3175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21696</xdr:rowOff>
    </xdr:from>
    <xdr:ext cx="762000" cy="259045"/>
    <xdr:sp macro="" textlink="">
      <xdr:nvSpPr>
        <xdr:cNvPr id="206" name="テキスト ボックス 205"/>
        <xdr:cNvSpPr txBox="1"/>
      </xdr:nvSpPr>
      <xdr:spPr>
        <a:xfrm>
          <a:off x="2844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12554</xdr:rowOff>
    </xdr:from>
    <xdr:to>
      <xdr:col>11</xdr:col>
      <xdr:colOff>31750</xdr:colOff>
      <xdr:row>81</xdr:row>
      <xdr:rowOff>36739</xdr:rowOff>
    </xdr:to>
    <xdr:cxnSp macro="">
      <xdr:nvCxnSpPr>
        <xdr:cNvPr id="207" name="直線コネクタ 206"/>
        <xdr:cNvCxnSpPr/>
      </xdr:nvCxnSpPr>
      <xdr:spPr>
        <a:xfrm>
          <a:off x="1447800" y="13900004"/>
          <a:ext cx="889000" cy="2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60570</xdr:rowOff>
    </xdr:from>
    <xdr:to>
      <xdr:col>11</xdr:col>
      <xdr:colOff>82550</xdr:colOff>
      <xdr:row>81</xdr:row>
      <xdr:rowOff>162170</xdr:rowOff>
    </xdr:to>
    <xdr:sp macro="" textlink="">
      <xdr:nvSpPr>
        <xdr:cNvPr id="208" name="フローチャート: 判断 207"/>
        <xdr:cNvSpPr/>
      </xdr:nvSpPr>
      <xdr:spPr>
        <a:xfrm>
          <a:off x="2286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146947</xdr:rowOff>
    </xdr:from>
    <xdr:ext cx="762000" cy="259045"/>
    <xdr:sp macro="" textlink="">
      <xdr:nvSpPr>
        <xdr:cNvPr id="209" name="テキスト ボックス 208"/>
        <xdr:cNvSpPr txBox="1"/>
      </xdr:nvSpPr>
      <xdr:spPr>
        <a:xfrm>
          <a:off x="1955800" y="140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61531</xdr:rowOff>
    </xdr:from>
    <xdr:to>
      <xdr:col>7</xdr:col>
      <xdr:colOff>31750</xdr:colOff>
      <xdr:row>81</xdr:row>
      <xdr:rowOff>163131</xdr:rowOff>
    </xdr:to>
    <xdr:sp macro="" textlink="">
      <xdr:nvSpPr>
        <xdr:cNvPr id="210" name="フローチャート: 判断 209"/>
        <xdr:cNvSpPr/>
      </xdr:nvSpPr>
      <xdr:spPr>
        <a:xfrm>
          <a:off x="1397000" y="1394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147908</xdr:rowOff>
    </xdr:from>
    <xdr:ext cx="762000" cy="259045"/>
    <xdr:sp macro="" textlink="">
      <xdr:nvSpPr>
        <xdr:cNvPr id="211" name="テキスト ボックス 210"/>
        <xdr:cNvSpPr txBox="1"/>
      </xdr:nvSpPr>
      <xdr:spPr>
        <a:xfrm>
          <a:off x="1066800" y="1403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142554</xdr:rowOff>
    </xdr:from>
    <xdr:to>
      <xdr:col>23</xdr:col>
      <xdr:colOff>184150</xdr:colOff>
      <xdr:row>82</xdr:row>
      <xdr:rowOff>72704</xdr:rowOff>
    </xdr:to>
    <xdr:sp macro="" textlink="">
      <xdr:nvSpPr>
        <xdr:cNvPr id="217" name="楕円 216"/>
        <xdr:cNvSpPr/>
      </xdr:nvSpPr>
      <xdr:spPr>
        <a:xfrm>
          <a:off x="4902200" y="1403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159081</xdr:rowOff>
    </xdr:from>
    <xdr:ext cx="762000" cy="259045"/>
    <xdr:sp macro="" textlink="">
      <xdr:nvSpPr>
        <xdr:cNvPr id="218" name="人件費・物件費等の状況該当値テキスト"/>
        <xdr:cNvSpPr txBox="1"/>
      </xdr:nvSpPr>
      <xdr:spPr>
        <a:xfrm>
          <a:off x="5041900" y="138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88413</xdr:rowOff>
    </xdr:from>
    <xdr:to>
      <xdr:col>19</xdr:col>
      <xdr:colOff>184150</xdr:colOff>
      <xdr:row>82</xdr:row>
      <xdr:rowOff>18563</xdr:rowOff>
    </xdr:to>
    <xdr:sp macro="" textlink="">
      <xdr:nvSpPr>
        <xdr:cNvPr id="219" name="楕円 218"/>
        <xdr:cNvSpPr/>
      </xdr:nvSpPr>
      <xdr:spPr>
        <a:xfrm>
          <a:off x="4064000" y="1397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28740</xdr:rowOff>
    </xdr:from>
    <xdr:ext cx="736600" cy="259045"/>
    <xdr:sp macro="" textlink="">
      <xdr:nvSpPr>
        <xdr:cNvPr id="220" name="テキスト ボックス 219"/>
        <xdr:cNvSpPr txBox="1"/>
      </xdr:nvSpPr>
      <xdr:spPr>
        <a:xfrm>
          <a:off x="3733800" y="1374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156283</xdr:rowOff>
    </xdr:from>
    <xdr:to>
      <xdr:col>15</xdr:col>
      <xdr:colOff>133350</xdr:colOff>
      <xdr:row>81</xdr:row>
      <xdr:rowOff>86433</xdr:rowOff>
    </xdr:to>
    <xdr:sp macro="" textlink="">
      <xdr:nvSpPr>
        <xdr:cNvPr id="221" name="楕円 220"/>
        <xdr:cNvSpPr/>
      </xdr:nvSpPr>
      <xdr:spPr>
        <a:xfrm>
          <a:off x="3175000" y="1387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96610</xdr:rowOff>
    </xdr:from>
    <xdr:ext cx="762000" cy="259045"/>
    <xdr:sp macro="" textlink="">
      <xdr:nvSpPr>
        <xdr:cNvPr id="222" name="テキスト ボックス 221"/>
        <xdr:cNvSpPr txBox="1"/>
      </xdr:nvSpPr>
      <xdr:spPr>
        <a:xfrm>
          <a:off x="2844800" y="1364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157389</xdr:rowOff>
    </xdr:from>
    <xdr:to>
      <xdr:col>11</xdr:col>
      <xdr:colOff>82550</xdr:colOff>
      <xdr:row>81</xdr:row>
      <xdr:rowOff>87539</xdr:rowOff>
    </xdr:to>
    <xdr:sp macro="" textlink="">
      <xdr:nvSpPr>
        <xdr:cNvPr id="223" name="楕円 222"/>
        <xdr:cNvSpPr/>
      </xdr:nvSpPr>
      <xdr:spPr>
        <a:xfrm>
          <a:off x="2286000" y="1387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97716</xdr:rowOff>
    </xdr:from>
    <xdr:ext cx="762000" cy="259045"/>
    <xdr:sp macro="" textlink="">
      <xdr:nvSpPr>
        <xdr:cNvPr id="224" name="テキスト ボックス 223"/>
        <xdr:cNvSpPr txBox="1"/>
      </xdr:nvSpPr>
      <xdr:spPr>
        <a:xfrm>
          <a:off x="1955800" y="13642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133204</xdr:rowOff>
    </xdr:from>
    <xdr:to>
      <xdr:col>7</xdr:col>
      <xdr:colOff>31750</xdr:colOff>
      <xdr:row>81</xdr:row>
      <xdr:rowOff>63354</xdr:rowOff>
    </xdr:to>
    <xdr:sp macro="" textlink="">
      <xdr:nvSpPr>
        <xdr:cNvPr id="225" name="楕円 224"/>
        <xdr:cNvSpPr/>
      </xdr:nvSpPr>
      <xdr:spPr>
        <a:xfrm>
          <a:off x="1397000" y="138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73531</xdr:rowOff>
    </xdr:from>
    <xdr:ext cx="762000" cy="259045"/>
    <xdr:sp macro="" textlink="">
      <xdr:nvSpPr>
        <xdr:cNvPr id="226" name="テキスト ボックス 225"/>
        <xdr:cNvSpPr txBox="1"/>
      </xdr:nvSpPr>
      <xdr:spPr>
        <a:xfrm>
          <a:off x="1066800" y="136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25</a:t>
          </a:r>
          <a:r>
            <a:rPr kumimoji="1" lang="ja-JP" altLang="ja-JP" sz="1100" b="0" i="0" u="none" strike="noStrike" kern="0" cap="none" spc="0" normalizeH="0" baseline="0" noProof="0">
              <a:ln>
                <a:noFill/>
              </a:ln>
              <a:solidFill>
                <a:prstClr val="black"/>
              </a:solidFill>
              <a:effectLst/>
              <a:uLnTx/>
              <a:uFillTx/>
              <a:latin typeface="+mn-lt"/>
              <a:ea typeface="+mn-ea"/>
              <a:cs typeface="+mn-cs"/>
            </a:rPr>
            <a:t>年度以降、数字が徐々に上昇して</a:t>
          </a:r>
          <a:r>
            <a:rPr kumimoji="1" lang="ja-JP" altLang="en-US" sz="1100" b="0" i="0" u="none" strike="noStrike" kern="0" cap="none" spc="0" normalizeH="0" baseline="0" noProof="0">
              <a:ln>
                <a:noFill/>
              </a:ln>
              <a:solidFill>
                <a:prstClr val="black"/>
              </a:solidFill>
              <a:effectLst/>
              <a:uLnTx/>
              <a:uFillTx/>
              <a:latin typeface="+mn-lt"/>
              <a:ea typeface="+mn-ea"/>
              <a:cs typeface="+mn-cs"/>
            </a:rPr>
            <a:t>いたが</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令和２</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年度は前年度から</a:t>
          </a:r>
          <a:r>
            <a:rPr kumimoji="1" lang="en-US" altLang="ja-JP" sz="1100" b="0" i="0" u="none" strike="noStrike" kern="0" cap="none" spc="0" normalizeH="0" baseline="0" noProof="0">
              <a:ln>
                <a:noFill/>
              </a:ln>
              <a:solidFill>
                <a:prstClr val="black"/>
              </a:solidFill>
              <a:effectLst/>
              <a:uLnTx/>
              <a:uFillTx/>
              <a:latin typeface="+mn-lt"/>
              <a:ea typeface="+mn-ea"/>
              <a:cs typeface="+mn-cs"/>
            </a:rPr>
            <a:t>0.8</a:t>
          </a:r>
          <a:r>
            <a:rPr kumimoji="1" lang="ja-JP" altLang="en-US" sz="1100" b="0" i="0" u="none" strike="noStrike" kern="0" cap="none" spc="0" normalizeH="0" baseline="0" noProof="0">
              <a:ln>
                <a:noFill/>
              </a:ln>
              <a:solidFill>
                <a:prstClr val="black"/>
              </a:solidFill>
              <a:effectLst/>
              <a:uLnTx/>
              <a:uFillTx/>
              <a:latin typeface="+mn-lt"/>
              <a:ea typeface="+mn-ea"/>
              <a:cs typeface="+mn-cs"/>
            </a:rPr>
            <a:t>減</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となっている。これらについては、一般行政職員の構成人数が少ない中で、異動に伴い変動しているものであり、特に大きな要因はない。</a:t>
          </a:r>
          <a:endParaRPr kumimoji="0"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（計上基準年の変更により，令和３年度は令和２年度と同値が計上されている）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96661</xdr:rowOff>
    </xdr:to>
    <xdr:cxnSp macro="">
      <xdr:nvCxnSpPr>
        <xdr:cNvPr id="255" name="直線コネクタ 254"/>
        <xdr:cNvCxnSpPr/>
      </xdr:nvCxnSpPr>
      <xdr:spPr>
        <a:xfrm flipV="1">
          <a:off x="17018000" y="1369342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8" name="給与水準   （国との比較）最大値テキスト"/>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9" name="直線コネクタ 258"/>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10584</xdr:rowOff>
    </xdr:to>
    <xdr:cxnSp macro="">
      <xdr:nvCxnSpPr>
        <xdr:cNvPr id="260" name="直線コネクタ 259"/>
        <xdr:cNvCxnSpPr/>
      </xdr:nvCxnSpPr>
      <xdr:spPr>
        <a:xfrm>
          <a:off x="16179800" y="149267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91316</xdr:rowOff>
    </xdr:from>
    <xdr:ext cx="762000" cy="259045"/>
    <xdr:sp macro="" textlink="">
      <xdr:nvSpPr>
        <xdr:cNvPr id="261" name="給与水準   （国との比較）平均値テキスト"/>
        <xdr:cNvSpPr txBox="1"/>
      </xdr:nvSpPr>
      <xdr:spPr>
        <a:xfrm>
          <a:off x="17106900" y="14493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62" name="フローチャート: 判断 261"/>
        <xdr:cNvSpPr/>
      </xdr:nvSpPr>
      <xdr:spPr>
        <a:xfrm>
          <a:off x="169672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87</xdr:row>
      <xdr:rowOff>117828</xdr:rowOff>
    </xdr:to>
    <xdr:cxnSp macro="">
      <xdr:nvCxnSpPr>
        <xdr:cNvPr id="263" name="直線コネクタ 262"/>
        <xdr:cNvCxnSpPr/>
      </xdr:nvCxnSpPr>
      <xdr:spPr>
        <a:xfrm flipV="1">
          <a:off x="15290800" y="14926734"/>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4" name="フローチャート: 判断 263"/>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5" name="テキスト ボックス 264"/>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104422</xdr:rowOff>
    </xdr:from>
    <xdr:to>
      <xdr:col>72</xdr:col>
      <xdr:colOff>203200</xdr:colOff>
      <xdr:row>87</xdr:row>
      <xdr:rowOff>117828</xdr:rowOff>
    </xdr:to>
    <xdr:cxnSp macro="">
      <xdr:nvCxnSpPr>
        <xdr:cNvPr id="266" name="直線コネクタ 265"/>
        <xdr:cNvCxnSpPr/>
      </xdr:nvCxnSpPr>
      <xdr:spPr>
        <a:xfrm>
          <a:off x="14401800" y="1502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7" name="フローチャート: 判断 266"/>
        <xdr:cNvSpPr/>
      </xdr:nvSpPr>
      <xdr:spPr>
        <a:xfrm>
          <a:off x="15240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68" name="テキスト ボックス 267"/>
        <xdr:cNvSpPr txBox="1"/>
      </xdr:nvSpPr>
      <xdr:spPr>
        <a:xfrm>
          <a:off x="14909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77611</xdr:rowOff>
    </xdr:from>
    <xdr:to>
      <xdr:col>68</xdr:col>
      <xdr:colOff>152400</xdr:colOff>
      <xdr:row>87</xdr:row>
      <xdr:rowOff>104422</xdr:rowOff>
    </xdr:to>
    <xdr:cxnSp macro="">
      <xdr:nvCxnSpPr>
        <xdr:cNvPr id="269" name="直線コネクタ 268"/>
        <xdr:cNvCxnSpPr/>
      </xdr:nvCxnSpPr>
      <xdr:spPr>
        <a:xfrm>
          <a:off x="13512800" y="149937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70" name="フローチャート: 判断 269"/>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71" name="テキスト ボックス 270"/>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2" name="フローチャート: 判断 271"/>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73" name="テキスト ボックス 272"/>
        <xdr:cNvSpPr txBox="1"/>
      </xdr:nvSpPr>
      <xdr:spPr>
        <a:xfrm>
          <a:off x="13131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79" name="楕円 278"/>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80" name="給与水準   （国との比較）該当値テキスト"/>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81" name="楕円 280"/>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82" name="テキスト ボックス 281"/>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67028</xdr:rowOff>
    </xdr:from>
    <xdr:to>
      <xdr:col>73</xdr:col>
      <xdr:colOff>44450</xdr:colOff>
      <xdr:row>87</xdr:row>
      <xdr:rowOff>168628</xdr:rowOff>
    </xdr:to>
    <xdr:sp macro="" textlink="">
      <xdr:nvSpPr>
        <xdr:cNvPr id="283" name="楕円 282"/>
        <xdr:cNvSpPr/>
      </xdr:nvSpPr>
      <xdr:spPr>
        <a:xfrm>
          <a:off x="152400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153405</xdr:rowOff>
    </xdr:from>
    <xdr:ext cx="762000" cy="259045"/>
    <xdr:sp macro="" textlink="">
      <xdr:nvSpPr>
        <xdr:cNvPr id="284" name="テキスト ボックス 283"/>
        <xdr:cNvSpPr txBox="1"/>
      </xdr:nvSpPr>
      <xdr:spPr>
        <a:xfrm>
          <a:off x="14909800" y="150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53622</xdr:rowOff>
    </xdr:from>
    <xdr:to>
      <xdr:col>68</xdr:col>
      <xdr:colOff>203200</xdr:colOff>
      <xdr:row>87</xdr:row>
      <xdr:rowOff>155222</xdr:rowOff>
    </xdr:to>
    <xdr:sp macro="" textlink="">
      <xdr:nvSpPr>
        <xdr:cNvPr id="285" name="楕円 284"/>
        <xdr:cNvSpPr/>
      </xdr:nvSpPr>
      <xdr:spPr>
        <a:xfrm>
          <a:off x="14351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139999</xdr:rowOff>
    </xdr:from>
    <xdr:ext cx="762000" cy="259045"/>
    <xdr:sp macro="" textlink="">
      <xdr:nvSpPr>
        <xdr:cNvPr id="286" name="テキスト ボックス 285"/>
        <xdr:cNvSpPr txBox="1"/>
      </xdr:nvSpPr>
      <xdr:spPr>
        <a:xfrm>
          <a:off x="14020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26811</xdr:rowOff>
    </xdr:from>
    <xdr:to>
      <xdr:col>64</xdr:col>
      <xdr:colOff>152400</xdr:colOff>
      <xdr:row>87</xdr:row>
      <xdr:rowOff>128411</xdr:rowOff>
    </xdr:to>
    <xdr:sp macro="" textlink="">
      <xdr:nvSpPr>
        <xdr:cNvPr id="287" name="楕円 286"/>
        <xdr:cNvSpPr/>
      </xdr:nvSpPr>
      <xdr:spPr>
        <a:xfrm>
          <a:off x="13462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113188</xdr:rowOff>
    </xdr:from>
    <xdr:ext cx="762000" cy="259045"/>
    <xdr:sp macro="" textlink="">
      <xdr:nvSpPr>
        <xdr:cNvPr id="288" name="テキスト ボックス 287"/>
        <xdr:cNvSpPr txBox="1"/>
      </xdr:nvSpPr>
      <xdr:spPr>
        <a:xfrm>
          <a:off x="13131800" y="150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a:t>
          </a:r>
          <a:r>
            <a:rPr kumimoji="1" lang="ja-JP" altLang="ja-JP" sz="1000" b="0" i="0" u="none" strike="noStrike" kern="0" cap="none" spc="0" normalizeH="0" baseline="0" noProof="0">
              <a:ln>
                <a:noFill/>
              </a:ln>
              <a:solidFill>
                <a:prstClr val="black"/>
              </a:solidFill>
              <a:effectLst/>
              <a:uLnTx/>
              <a:uFillTx/>
              <a:latin typeface="+mn-lt"/>
              <a:ea typeface="+mn-ea"/>
              <a:cs typeface="+mn-cs"/>
            </a:rPr>
            <a:t>矢掛町は類似団体内で人口千人当たり職員数が平均より</a:t>
          </a:r>
          <a:r>
            <a:rPr kumimoji="1" lang="en-US" altLang="ja-JP" sz="1000" b="0" i="0" u="none" strike="noStrike" kern="0" cap="none" spc="0" normalizeH="0" baseline="0" noProof="0">
              <a:ln>
                <a:noFill/>
              </a:ln>
              <a:solidFill>
                <a:prstClr val="black"/>
              </a:solidFill>
              <a:effectLst/>
              <a:uLnTx/>
              <a:uFillTx/>
              <a:latin typeface="+mn-lt"/>
              <a:ea typeface="+mn-ea"/>
              <a:cs typeface="+mn-cs"/>
            </a:rPr>
            <a:t>3.23</a:t>
          </a:r>
          <a:r>
            <a:rPr kumimoji="1" lang="ja-JP" altLang="ja-JP" sz="1000" b="0" i="0" u="none" strike="noStrike" kern="0" cap="none" spc="0" normalizeH="0" baseline="0" noProof="0">
              <a:ln>
                <a:noFill/>
              </a:ln>
              <a:solidFill>
                <a:prstClr val="black"/>
              </a:solidFill>
              <a:effectLst/>
              <a:uLnTx/>
              <a:uFillTx/>
              <a:latin typeface="+mn-lt"/>
              <a:ea typeface="+mn-ea"/>
              <a:cs typeface="+mn-cs"/>
            </a:rPr>
            <a:t>人少ない</a:t>
          </a:r>
          <a:r>
            <a:rPr kumimoji="1" lang="en-US" altLang="ja-JP" sz="1000" b="0" i="0" u="none" strike="noStrike" kern="0" cap="none" spc="0" normalizeH="0" baseline="0" noProof="0">
              <a:ln>
                <a:noFill/>
              </a:ln>
              <a:solidFill>
                <a:prstClr val="black"/>
              </a:solidFill>
              <a:effectLst/>
              <a:uLnTx/>
              <a:uFillTx/>
              <a:latin typeface="+mn-lt"/>
              <a:ea typeface="+mn-ea"/>
              <a:cs typeface="+mn-cs"/>
            </a:rPr>
            <a:t>7.23</a:t>
          </a:r>
          <a:r>
            <a:rPr kumimoji="1" lang="ja-JP" altLang="ja-JP" sz="1000" b="0" i="0" u="none" strike="noStrike" kern="0" cap="none" spc="0" normalizeH="0" baseline="0" noProof="0">
              <a:ln>
                <a:noFill/>
              </a:ln>
              <a:solidFill>
                <a:prstClr val="black"/>
              </a:solidFill>
              <a:effectLst/>
              <a:uLnTx/>
              <a:uFillTx/>
              <a:latin typeface="+mn-lt"/>
              <a:ea typeface="+mn-ea"/>
              <a:cs typeface="+mn-cs"/>
            </a:rPr>
            <a:t>人となっており、</a:t>
          </a:r>
          <a:r>
            <a:rPr kumimoji="1" lang="ja-JP" altLang="en-US" sz="1000" b="0" i="0" u="none" strike="noStrike" kern="0" cap="none" spc="0" normalizeH="0" baseline="0" noProof="0">
              <a:ln>
                <a:noFill/>
              </a:ln>
              <a:solidFill>
                <a:prstClr val="black"/>
              </a:solidFill>
              <a:effectLst/>
              <a:uLnTx/>
              <a:uFillTx/>
              <a:latin typeface="+mn-lt"/>
              <a:ea typeface="+mn-ea"/>
              <a:cs typeface="+mn-cs"/>
            </a:rPr>
            <a:t>前年度からさらに差が拡大している</a:t>
          </a:r>
          <a:r>
            <a:rPr kumimoji="1" lang="ja-JP" altLang="ja-JP" sz="1000" b="0" i="0" u="none" strike="noStrike" kern="0" cap="none" spc="0" normalizeH="0" baseline="0" noProof="0">
              <a:ln>
                <a:noFill/>
              </a:ln>
              <a:solidFill>
                <a:prstClr val="black"/>
              </a:solidFill>
              <a:effectLst/>
              <a:uLnTx/>
              <a:uFillTx/>
              <a:latin typeface="+mn-lt"/>
              <a:ea typeface="+mn-ea"/>
              <a:cs typeface="+mn-cs"/>
            </a:rPr>
            <a:t>。</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市町村における行政サービスは、今後もさらに多様化していくことが見込まれることから、介護職や保育職等の専門職の確保を優先し、財政運営を考慮しながら採用を進めていく必要があるが、同時に、定年退職者の再雇用制度等の活用による世代交代の円滑化や</a:t>
          </a:r>
          <a:r>
            <a:rPr kumimoji="1" lang="ja-JP" altLang="en-US" sz="1000" b="0" i="0" u="none" strike="noStrike" kern="0" cap="none" spc="0" normalizeH="0" baseline="0" noProof="0">
              <a:ln>
                <a:noFill/>
              </a:ln>
              <a:solidFill>
                <a:prstClr val="black"/>
              </a:solidFill>
              <a:effectLst/>
              <a:uLnTx/>
              <a:uFillTx/>
              <a:latin typeface="+mn-lt"/>
              <a:ea typeface="+mn-ea"/>
              <a:cs typeface="+mn-cs"/>
            </a:rPr>
            <a:t>ＤＸの推進</a:t>
          </a:r>
          <a:r>
            <a:rPr kumimoji="1" lang="ja-JP" altLang="ja-JP" sz="1000" b="0" i="0" u="none" strike="noStrike" kern="0" cap="none" spc="0" normalizeH="0" baseline="0" noProof="0">
              <a:ln>
                <a:noFill/>
              </a:ln>
              <a:solidFill>
                <a:prstClr val="black"/>
              </a:solidFill>
              <a:effectLst/>
              <a:uLnTx/>
              <a:uFillTx/>
              <a:latin typeface="+mn-lt"/>
              <a:ea typeface="+mn-ea"/>
              <a:cs typeface="+mn-cs"/>
            </a:rPr>
            <a:t>、業務の民間委託等の推進により、職員負担の軽減を図り、住民サービスの向上を図っていく。</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74144</xdr:rowOff>
    </xdr:from>
    <xdr:to>
      <xdr:col>81</xdr:col>
      <xdr:colOff>44450</xdr:colOff>
      <xdr:row>66</xdr:row>
      <xdr:rowOff>168728</xdr:rowOff>
    </xdr:to>
    <xdr:cxnSp macro="">
      <xdr:nvCxnSpPr>
        <xdr:cNvPr id="320" name="直線コネクタ 319"/>
        <xdr:cNvCxnSpPr/>
      </xdr:nvCxnSpPr>
      <xdr:spPr>
        <a:xfrm flipV="1">
          <a:off x="17018000" y="10018244"/>
          <a:ext cx="0" cy="1466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21"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22" name="直線コネクタ 321"/>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160521</xdr:rowOff>
    </xdr:from>
    <xdr:ext cx="762000" cy="259045"/>
    <xdr:sp macro="" textlink="">
      <xdr:nvSpPr>
        <xdr:cNvPr id="323" name="定員管理の状況最大値テキスト"/>
        <xdr:cNvSpPr txBox="1"/>
      </xdr:nvSpPr>
      <xdr:spPr>
        <a:xfrm>
          <a:off x="17106900" y="976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74144</xdr:rowOff>
    </xdr:from>
    <xdr:to>
      <xdr:col>81</xdr:col>
      <xdr:colOff>133350</xdr:colOff>
      <xdr:row>58</xdr:row>
      <xdr:rowOff>74144</xdr:rowOff>
    </xdr:to>
    <xdr:cxnSp macro="">
      <xdr:nvCxnSpPr>
        <xdr:cNvPr id="324" name="直線コネクタ 323"/>
        <xdr:cNvCxnSpPr/>
      </xdr:nvCxnSpPr>
      <xdr:spPr>
        <a:xfrm>
          <a:off x="16929100" y="1001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115509</xdr:rowOff>
    </xdr:from>
    <xdr:to>
      <xdr:col>81</xdr:col>
      <xdr:colOff>44450</xdr:colOff>
      <xdr:row>58</xdr:row>
      <xdr:rowOff>130447</xdr:rowOff>
    </xdr:to>
    <xdr:cxnSp macro="">
      <xdr:nvCxnSpPr>
        <xdr:cNvPr id="325" name="直線コネクタ 324"/>
        <xdr:cNvCxnSpPr/>
      </xdr:nvCxnSpPr>
      <xdr:spPr>
        <a:xfrm>
          <a:off x="16179800" y="10059609"/>
          <a:ext cx="8382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78818</xdr:rowOff>
    </xdr:from>
    <xdr:ext cx="762000" cy="259045"/>
    <xdr:sp macro="" textlink="">
      <xdr:nvSpPr>
        <xdr:cNvPr id="326" name="定員管理の状況平均値テキスト"/>
        <xdr:cNvSpPr txBox="1"/>
      </xdr:nvSpPr>
      <xdr:spPr>
        <a:xfrm>
          <a:off x="17106900" y="10365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106741</xdr:rowOff>
    </xdr:from>
    <xdr:to>
      <xdr:col>81</xdr:col>
      <xdr:colOff>95250</xdr:colOff>
      <xdr:row>61</xdr:row>
      <xdr:rowOff>36891</xdr:rowOff>
    </xdr:to>
    <xdr:sp macro="" textlink="">
      <xdr:nvSpPr>
        <xdr:cNvPr id="327" name="フローチャート: 判断 326"/>
        <xdr:cNvSpPr/>
      </xdr:nvSpPr>
      <xdr:spPr>
        <a:xfrm>
          <a:off x="169672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115509</xdr:rowOff>
    </xdr:from>
    <xdr:to>
      <xdr:col>77</xdr:col>
      <xdr:colOff>44450</xdr:colOff>
      <xdr:row>58</xdr:row>
      <xdr:rowOff>118956</xdr:rowOff>
    </xdr:to>
    <xdr:cxnSp macro="">
      <xdr:nvCxnSpPr>
        <xdr:cNvPr id="328" name="直線コネクタ 327"/>
        <xdr:cNvCxnSpPr/>
      </xdr:nvCxnSpPr>
      <xdr:spPr>
        <a:xfrm flipV="1">
          <a:off x="15290800" y="1005960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73418</xdr:rowOff>
    </xdr:from>
    <xdr:to>
      <xdr:col>77</xdr:col>
      <xdr:colOff>95250</xdr:colOff>
      <xdr:row>61</xdr:row>
      <xdr:rowOff>3568</xdr:rowOff>
    </xdr:to>
    <xdr:sp macro="" textlink="">
      <xdr:nvSpPr>
        <xdr:cNvPr id="329" name="フローチャート: 判断 328"/>
        <xdr:cNvSpPr/>
      </xdr:nvSpPr>
      <xdr:spPr>
        <a:xfrm>
          <a:off x="16129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159795</xdr:rowOff>
    </xdr:from>
    <xdr:ext cx="736600" cy="259045"/>
    <xdr:sp macro="" textlink="">
      <xdr:nvSpPr>
        <xdr:cNvPr id="330" name="テキスト ボックス 329"/>
        <xdr:cNvSpPr txBox="1"/>
      </xdr:nvSpPr>
      <xdr:spPr>
        <a:xfrm>
          <a:off x="15798800" y="1044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118956</xdr:rowOff>
    </xdr:from>
    <xdr:to>
      <xdr:col>72</xdr:col>
      <xdr:colOff>203200</xdr:colOff>
      <xdr:row>58</xdr:row>
      <xdr:rowOff>143087</xdr:rowOff>
    </xdr:to>
    <xdr:cxnSp macro="">
      <xdr:nvCxnSpPr>
        <xdr:cNvPr id="331" name="直線コネクタ 330"/>
        <xdr:cNvCxnSpPr/>
      </xdr:nvCxnSpPr>
      <xdr:spPr>
        <a:xfrm flipV="1">
          <a:off x="14401800" y="100630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122827</xdr:rowOff>
    </xdr:from>
    <xdr:to>
      <xdr:col>73</xdr:col>
      <xdr:colOff>44450</xdr:colOff>
      <xdr:row>61</xdr:row>
      <xdr:rowOff>52977</xdr:rowOff>
    </xdr:to>
    <xdr:sp macro="" textlink="">
      <xdr:nvSpPr>
        <xdr:cNvPr id="332" name="フローチャート: 判断 331"/>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37754</xdr:rowOff>
    </xdr:from>
    <xdr:ext cx="762000" cy="259045"/>
    <xdr:sp macro="" textlink="">
      <xdr:nvSpPr>
        <xdr:cNvPr id="333" name="テキスト ボックス 332"/>
        <xdr:cNvSpPr txBox="1"/>
      </xdr:nvSpPr>
      <xdr:spPr>
        <a:xfrm>
          <a:off x="14909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143087</xdr:rowOff>
    </xdr:from>
    <xdr:to>
      <xdr:col>68</xdr:col>
      <xdr:colOff>152400</xdr:colOff>
      <xdr:row>58</xdr:row>
      <xdr:rowOff>143087</xdr:rowOff>
    </xdr:to>
    <xdr:cxnSp macro="">
      <xdr:nvCxnSpPr>
        <xdr:cNvPr id="334" name="直線コネクタ 333"/>
        <xdr:cNvCxnSpPr/>
      </xdr:nvCxnSpPr>
      <xdr:spPr>
        <a:xfrm>
          <a:off x="13512800" y="100871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98697</xdr:rowOff>
    </xdr:from>
    <xdr:to>
      <xdr:col>68</xdr:col>
      <xdr:colOff>203200</xdr:colOff>
      <xdr:row>61</xdr:row>
      <xdr:rowOff>28847</xdr:rowOff>
    </xdr:to>
    <xdr:sp macro="" textlink="">
      <xdr:nvSpPr>
        <xdr:cNvPr id="335" name="フローチャート: 判断 334"/>
        <xdr:cNvSpPr/>
      </xdr:nvSpPr>
      <xdr:spPr>
        <a:xfrm>
          <a:off x="14351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13624</xdr:rowOff>
    </xdr:from>
    <xdr:ext cx="762000" cy="259045"/>
    <xdr:sp macro="" textlink="">
      <xdr:nvSpPr>
        <xdr:cNvPr id="336" name="テキスト ボックス 335"/>
        <xdr:cNvSpPr txBox="1"/>
      </xdr:nvSpPr>
      <xdr:spPr>
        <a:xfrm>
          <a:off x="14020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86058</xdr:rowOff>
    </xdr:from>
    <xdr:to>
      <xdr:col>64</xdr:col>
      <xdr:colOff>152400</xdr:colOff>
      <xdr:row>61</xdr:row>
      <xdr:rowOff>16208</xdr:rowOff>
    </xdr:to>
    <xdr:sp macro="" textlink="">
      <xdr:nvSpPr>
        <xdr:cNvPr id="337" name="フローチャート: 判断 336"/>
        <xdr:cNvSpPr/>
      </xdr:nvSpPr>
      <xdr:spPr>
        <a:xfrm>
          <a:off x="13462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985</xdr:rowOff>
    </xdr:from>
    <xdr:ext cx="762000" cy="259045"/>
    <xdr:sp macro="" textlink="">
      <xdr:nvSpPr>
        <xdr:cNvPr id="338" name="テキスト ボックス 337"/>
        <xdr:cNvSpPr txBox="1"/>
      </xdr:nvSpPr>
      <xdr:spPr>
        <a:xfrm>
          <a:off x="13131800" y="1045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79647</xdr:rowOff>
    </xdr:from>
    <xdr:to>
      <xdr:col>81</xdr:col>
      <xdr:colOff>95250</xdr:colOff>
      <xdr:row>59</xdr:row>
      <xdr:rowOff>9797</xdr:rowOff>
    </xdr:to>
    <xdr:sp macro="" textlink="">
      <xdr:nvSpPr>
        <xdr:cNvPr id="344" name="楕円 343"/>
        <xdr:cNvSpPr/>
      </xdr:nvSpPr>
      <xdr:spPr>
        <a:xfrm>
          <a:off x="16967200" y="1002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924</xdr:rowOff>
    </xdr:from>
    <xdr:ext cx="762000" cy="259045"/>
    <xdr:sp macro="" textlink="">
      <xdr:nvSpPr>
        <xdr:cNvPr id="345" name="定員管理の状況該当値テキスト"/>
        <xdr:cNvSpPr txBox="1"/>
      </xdr:nvSpPr>
      <xdr:spPr>
        <a:xfrm>
          <a:off x="17106900" y="9945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64709</xdr:rowOff>
    </xdr:from>
    <xdr:to>
      <xdr:col>77</xdr:col>
      <xdr:colOff>95250</xdr:colOff>
      <xdr:row>58</xdr:row>
      <xdr:rowOff>166309</xdr:rowOff>
    </xdr:to>
    <xdr:sp macro="" textlink="">
      <xdr:nvSpPr>
        <xdr:cNvPr id="346" name="楕円 345"/>
        <xdr:cNvSpPr/>
      </xdr:nvSpPr>
      <xdr:spPr>
        <a:xfrm>
          <a:off x="16129000" y="1000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5036</xdr:rowOff>
    </xdr:from>
    <xdr:ext cx="736600" cy="259045"/>
    <xdr:sp macro="" textlink="">
      <xdr:nvSpPr>
        <xdr:cNvPr id="347" name="テキスト ボックス 346"/>
        <xdr:cNvSpPr txBox="1"/>
      </xdr:nvSpPr>
      <xdr:spPr>
        <a:xfrm>
          <a:off x="15798800" y="9777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68156</xdr:rowOff>
    </xdr:from>
    <xdr:to>
      <xdr:col>73</xdr:col>
      <xdr:colOff>44450</xdr:colOff>
      <xdr:row>58</xdr:row>
      <xdr:rowOff>169756</xdr:rowOff>
    </xdr:to>
    <xdr:sp macro="" textlink="">
      <xdr:nvSpPr>
        <xdr:cNvPr id="348" name="楕円 347"/>
        <xdr:cNvSpPr/>
      </xdr:nvSpPr>
      <xdr:spPr>
        <a:xfrm>
          <a:off x="15240000" y="1001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8483</xdr:rowOff>
    </xdr:from>
    <xdr:ext cx="762000" cy="259045"/>
    <xdr:sp macro="" textlink="">
      <xdr:nvSpPr>
        <xdr:cNvPr id="349" name="テキスト ボックス 348"/>
        <xdr:cNvSpPr txBox="1"/>
      </xdr:nvSpPr>
      <xdr:spPr>
        <a:xfrm>
          <a:off x="14909800" y="9781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92287</xdr:rowOff>
    </xdr:from>
    <xdr:to>
      <xdr:col>68</xdr:col>
      <xdr:colOff>203200</xdr:colOff>
      <xdr:row>59</xdr:row>
      <xdr:rowOff>22437</xdr:rowOff>
    </xdr:to>
    <xdr:sp macro="" textlink="">
      <xdr:nvSpPr>
        <xdr:cNvPr id="350" name="楕円 349"/>
        <xdr:cNvSpPr/>
      </xdr:nvSpPr>
      <xdr:spPr>
        <a:xfrm>
          <a:off x="14351000" y="1003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32614</xdr:rowOff>
    </xdr:from>
    <xdr:ext cx="762000" cy="259045"/>
    <xdr:sp macro="" textlink="">
      <xdr:nvSpPr>
        <xdr:cNvPr id="351" name="テキスト ボックス 350"/>
        <xdr:cNvSpPr txBox="1"/>
      </xdr:nvSpPr>
      <xdr:spPr>
        <a:xfrm>
          <a:off x="14020800" y="980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92287</xdr:rowOff>
    </xdr:from>
    <xdr:to>
      <xdr:col>64</xdr:col>
      <xdr:colOff>152400</xdr:colOff>
      <xdr:row>59</xdr:row>
      <xdr:rowOff>22437</xdr:rowOff>
    </xdr:to>
    <xdr:sp macro="" textlink="">
      <xdr:nvSpPr>
        <xdr:cNvPr id="352" name="楕円 351"/>
        <xdr:cNvSpPr/>
      </xdr:nvSpPr>
      <xdr:spPr>
        <a:xfrm>
          <a:off x="13462000" y="1003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32614</xdr:rowOff>
    </xdr:from>
    <xdr:ext cx="762000" cy="259045"/>
    <xdr:sp macro="" textlink="">
      <xdr:nvSpPr>
        <xdr:cNvPr id="353" name="テキスト ボックス 352"/>
        <xdr:cNvSpPr txBox="1"/>
      </xdr:nvSpPr>
      <xdr:spPr>
        <a:xfrm>
          <a:off x="13131800" y="980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後年度の交付税措置割合の大きい地方債を活用していることや、長期保有していた利率の高い地方債の償還終了により、実質公債費比率は年々減少していたが、平成</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22</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年度以降、過疎債を積極的に活用してきた結果、平成</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29</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年度から再び増加に転じている。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今後も公債費は伸び続ける見込みであり、令和</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年度から開始した計画的繰上償還を今後も継続する等、計画的な公債費対策を実施しながら、比率の改善に努めていく。</a:t>
          </a:r>
        </a:p>
      </xdr:txBody>
    </xdr:sp>
    <xdr:clientData/>
  </xdr:twoCellAnchor>
  <xdr:oneCellAnchor>
    <xdr:from>
      <xdr:col>61</xdr:col>
      <xdr:colOff>6350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0" name="直線コネクタ 36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1" name="テキスト ボックス 37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2" name="直線コネクタ 37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3" name="テキスト ボックス 37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4" name="直線コネクタ 37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5" name="テキスト ボックス 37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6" name="直線コネクタ 37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7" name="テキスト ボックス 37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8" name="直線コネクタ 37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9" name="テキスト ボックス 37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43</xdr:row>
      <xdr:rowOff>159596</xdr:rowOff>
    </xdr:to>
    <xdr:cxnSp macro="">
      <xdr:nvCxnSpPr>
        <xdr:cNvPr id="382" name="直線コネクタ 381"/>
        <xdr:cNvCxnSpPr/>
      </xdr:nvCxnSpPr>
      <xdr:spPr>
        <a:xfrm flipV="1">
          <a:off x="17018000" y="6325447"/>
          <a:ext cx="0" cy="1206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83" name="公債費負担の状況最小値テキスト"/>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4" name="直線コネクタ 383"/>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85"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86" name="直線コネクタ 385"/>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46567</xdr:rowOff>
    </xdr:from>
    <xdr:to>
      <xdr:col>81</xdr:col>
      <xdr:colOff>44450</xdr:colOff>
      <xdr:row>40</xdr:row>
      <xdr:rowOff>54610</xdr:rowOff>
    </xdr:to>
    <xdr:cxnSp macro="">
      <xdr:nvCxnSpPr>
        <xdr:cNvPr id="387" name="直線コネクタ 386"/>
        <xdr:cNvCxnSpPr/>
      </xdr:nvCxnSpPr>
      <xdr:spPr>
        <a:xfrm>
          <a:off x="16179800" y="690456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119397</xdr:rowOff>
    </xdr:from>
    <xdr:ext cx="762000" cy="259045"/>
    <xdr:sp macro="" textlink="">
      <xdr:nvSpPr>
        <xdr:cNvPr id="388" name="公債費負担の状況平均値テキスト"/>
        <xdr:cNvSpPr txBox="1"/>
      </xdr:nvSpPr>
      <xdr:spPr>
        <a:xfrm>
          <a:off x="17106900" y="663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89" name="フローチャート: 判断 388"/>
        <xdr:cNvSpPr/>
      </xdr:nvSpPr>
      <xdr:spPr>
        <a:xfrm>
          <a:off x="16967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38523</xdr:rowOff>
    </xdr:from>
    <xdr:to>
      <xdr:col>77</xdr:col>
      <xdr:colOff>44450</xdr:colOff>
      <xdr:row>40</xdr:row>
      <xdr:rowOff>46567</xdr:rowOff>
    </xdr:to>
    <xdr:cxnSp macro="">
      <xdr:nvCxnSpPr>
        <xdr:cNvPr id="390" name="直線コネクタ 389"/>
        <xdr:cNvCxnSpPr/>
      </xdr:nvCxnSpPr>
      <xdr:spPr>
        <a:xfrm>
          <a:off x="15290800" y="68965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91" name="フローチャート: 判断 390"/>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2" name="テキスト ボックス 391"/>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14394</xdr:rowOff>
    </xdr:from>
    <xdr:to>
      <xdr:col>72</xdr:col>
      <xdr:colOff>203200</xdr:colOff>
      <xdr:row>40</xdr:row>
      <xdr:rowOff>38523</xdr:rowOff>
    </xdr:to>
    <xdr:cxnSp macro="">
      <xdr:nvCxnSpPr>
        <xdr:cNvPr id="393" name="直線コネクタ 392"/>
        <xdr:cNvCxnSpPr/>
      </xdr:nvCxnSpPr>
      <xdr:spPr>
        <a:xfrm>
          <a:off x="14401800" y="687239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11854</xdr:rowOff>
    </xdr:from>
    <xdr:to>
      <xdr:col>73</xdr:col>
      <xdr:colOff>44450</xdr:colOff>
      <xdr:row>40</xdr:row>
      <xdr:rowOff>113454</xdr:rowOff>
    </xdr:to>
    <xdr:sp macro="" textlink="">
      <xdr:nvSpPr>
        <xdr:cNvPr id="394" name="フローチャート: 判断 393"/>
        <xdr:cNvSpPr/>
      </xdr:nvSpPr>
      <xdr:spPr>
        <a:xfrm>
          <a:off x="15240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98231</xdr:rowOff>
    </xdr:from>
    <xdr:ext cx="762000" cy="259045"/>
    <xdr:sp macro="" textlink="">
      <xdr:nvSpPr>
        <xdr:cNvPr id="395" name="テキスト ボックス 394"/>
        <xdr:cNvSpPr txBox="1"/>
      </xdr:nvSpPr>
      <xdr:spPr>
        <a:xfrm>
          <a:off x="14909800" y="695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153670</xdr:rowOff>
    </xdr:from>
    <xdr:to>
      <xdr:col>68</xdr:col>
      <xdr:colOff>152400</xdr:colOff>
      <xdr:row>40</xdr:row>
      <xdr:rowOff>14394</xdr:rowOff>
    </xdr:to>
    <xdr:cxnSp macro="">
      <xdr:nvCxnSpPr>
        <xdr:cNvPr id="396" name="直線コネクタ 395"/>
        <xdr:cNvCxnSpPr/>
      </xdr:nvCxnSpPr>
      <xdr:spPr>
        <a:xfrm>
          <a:off x="13512800" y="684022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7" name="フローチャート: 判断 396"/>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90187</xdr:rowOff>
    </xdr:from>
    <xdr:ext cx="762000" cy="259045"/>
    <xdr:sp macro="" textlink="">
      <xdr:nvSpPr>
        <xdr:cNvPr id="398" name="テキスト ボックス 397"/>
        <xdr:cNvSpPr txBox="1"/>
      </xdr:nvSpPr>
      <xdr:spPr>
        <a:xfrm>
          <a:off x="14020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399" name="フローチャート: 判断 398"/>
        <xdr:cNvSpPr/>
      </xdr:nvSpPr>
      <xdr:spPr>
        <a:xfrm>
          <a:off x="13462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90187</xdr:rowOff>
    </xdr:from>
    <xdr:ext cx="762000" cy="259045"/>
    <xdr:sp macro="" textlink="">
      <xdr:nvSpPr>
        <xdr:cNvPr id="400" name="テキスト ボックス 399"/>
        <xdr:cNvSpPr txBox="1"/>
      </xdr:nvSpPr>
      <xdr:spPr>
        <a:xfrm>
          <a:off x="13131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406" name="楕円 405"/>
        <xdr:cNvSpPr/>
      </xdr:nvSpPr>
      <xdr:spPr>
        <a:xfrm>
          <a:off x="169672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147337</xdr:rowOff>
    </xdr:from>
    <xdr:ext cx="762000" cy="259045"/>
    <xdr:sp macro="" textlink="">
      <xdr:nvSpPr>
        <xdr:cNvPr id="407" name="公債費負担の状況該当値テキスト"/>
        <xdr:cNvSpPr txBox="1"/>
      </xdr:nvSpPr>
      <xdr:spPr>
        <a:xfrm>
          <a:off x="17106900" y="683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167217</xdr:rowOff>
    </xdr:from>
    <xdr:to>
      <xdr:col>77</xdr:col>
      <xdr:colOff>95250</xdr:colOff>
      <xdr:row>40</xdr:row>
      <xdr:rowOff>97367</xdr:rowOff>
    </xdr:to>
    <xdr:sp macro="" textlink="">
      <xdr:nvSpPr>
        <xdr:cNvPr id="408" name="楕円 407"/>
        <xdr:cNvSpPr/>
      </xdr:nvSpPr>
      <xdr:spPr>
        <a:xfrm>
          <a:off x="16129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82144</xdr:rowOff>
    </xdr:from>
    <xdr:ext cx="736600" cy="259045"/>
    <xdr:sp macro="" textlink="">
      <xdr:nvSpPr>
        <xdr:cNvPr id="409" name="テキスト ボックス 408"/>
        <xdr:cNvSpPr txBox="1"/>
      </xdr:nvSpPr>
      <xdr:spPr>
        <a:xfrm>
          <a:off x="15798800" y="694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159173</xdr:rowOff>
    </xdr:from>
    <xdr:to>
      <xdr:col>73</xdr:col>
      <xdr:colOff>44450</xdr:colOff>
      <xdr:row>40</xdr:row>
      <xdr:rowOff>89323</xdr:rowOff>
    </xdr:to>
    <xdr:sp macro="" textlink="">
      <xdr:nvSpPr>
        <xdr:cNvPr id="410" name="楕円 409"/>
        <xdr:cNvSpPr/>
      </xdr:nvSpPr>
      <xdr:spPr>
        <a:xfrm>
          <a:off x="15240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411" name="テキスト ボックス 410"/>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135044</xdr:rowOff>
    </xdr:from>
    <xdr:to>
      <xdr:col>68</xdr:col>
      <xdr:colOff>203200</xdr:colOff>
      <xdr:row>40</xdr:row>
      <xdr:rowOff>65194</xdr:rowOff>
    </xdr:to>
    <xdr:sp macro="" textlink="">
      <xdr:nvSpPr>
        <xdr:cNvPr id="412" name="楕円 411"/>
        <xdr:cNvSpPr/>
      </xdr:nvSpPr>
      <xdr:spPr>
        <a:xfrm>
          <a:off x="14351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413" name="テキスト ボックス 412"/>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102870</xdr:rowOff>
    </xdr:from>
    <xdr:to>
      <xdr:col>64</xdr:col>
      <xdr:colOff>152400</xdr:colOff>
      <xdr:row>40</xdr:row>
      <xdr:rowOff>33020</xdr:rowOff>
    </xdr:to>
    <xdr:sp macro="" textlink="">
      <xdr:nvSpPr>
        <xdr:cNvPr id="414" name="楕円 413"/>
        <xdr:cNvSpPr/>
      </xdr:nvSpPr>
      <xdr:spPr>
        <a:xfrm>
          <a:off x="13462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43197</xdr:rowOff>
    </xdr:from>
    <xdr:ext cx="762000" cy="259045"/>
    <xdr:sp macro="" textlink="">
      <xdr:nvSpPr>
        <xdr:cNvPr id="415" name="テキスト ボックス 414"/>
        <xdr:cNvSpPr txBox="1"/>
      </xdr:nvSpPr>
      <xdr:spPr>
        <a:xfrm>
          <a:off x="13131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a:t>
          </a:r>
          <a:r>
            <a:rPr kumimoji="1" lang="ja-JP" altLang="ja-JP" sz="1000" b="0" i="0" u="none" strike="noStrike" kern="0" cap="none" spc="0" normalizeH="0" baseline="0" noProof="0">
              <a:ln>
                <a:noFill/>
              </a:ln>
              <a:solidFill>
                <a:prstClr val="black"/>
              </a:solidFill>
              <a:effectLst/>
              <a:uLnTx/>
              <a:uFillTx/>
              <a:latin typeface="+mn-lt"/>
              <a:ea typeface="+mn-ea"/>
              <a:cs typeface="+mn-cs"/>
            </a:rPr>
            <a:t>比率なしで、類似団体平均を大きく下回っている。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これは、財政調整基金や減債基金等への積み立てにより、多額の基金残高があることと、過疎債等の交付税措置率の高い起債を中心に地方債を発行しているため、将来負担額を上回る充当可能財源等があることによ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平成２２年度の過疎地域指定に伴い、過疎対策事業債が発行可能となり、その積極的な活用による事業展開の結果公債費が増加しているが、同時に、後年度の負担とならないよう減債基金への積み立てを行っている。</a:t>
          </a:r>
          <a:r>
            <a:rPr kumimoji="1" lang="ja-JP" altLang="en-US" sz="1000" b="0" i="0" u="none" strike="noStrike" kern="0" cap="none" spc="0" normalizeH="0" baseline="0" noProof="0">
              <a:ln>
                <a:noFill/>
              </a:ln>
              <a:solidFill>
                <a:prstClr val="black"/>
              </a:solidFill>
              <a:effectLst/>
              <a:uLnTx/>
              <a:uFillTx/>
              <a:latin typeface="+mn-lt"/>
              <a:ea typeface="+mn-ea"/>
              <a:cs typeface="+mn-cs"/>
            </a:rPr>
            <a:t>さらに，令和</a:t>
          </a:r>
          <a:r>
            <a:rPr kumimoji="1" lang="en-US" altLang="ja-JP" sz="1000" b="0" i="0" u="none" strike="noStrike" kern="0" cap="none" spc="0" normalizeH="0" baseline="0" noProof="0">
              <a:ln>
                <a:noFill/>
              </a:ln>
              <a:solidFill>
                <a:prstClr val="black"/>
              </a:solidFill>
              <a:effectLst/>
              <a:uLnTx/>
              <a:uFillTx/>
              <a:latin typeface="+mn-lt"/>
              <a:ea typeface="+mn-ea"/>
              <a:cs typeface="+mn-cs"/>
            </a:rPr>
            <a:t>2</a:t>
          </a:r>
          <a:r>
            <a:rPr kumimoji="1" lang="ja-JP" altLang="en-US" sz="1000" b="0" i="0" u="none" strike="noStrike" kern="0" cap="none" spc="0" normalizeH="0" baseline="0" noProof="0">
              <a:ln>
                <a:noFill/>
              </a:ln>
              <a:solidFill>
                <a:prstClr val="black"/>
              </a:solidFill>
              <a:effectLst/>
              <a:uLnTx/>
              <a:uFillTx/>
              <a:latin typeface="+mn-lt"/>
              <a:ea typeface="+mn-ea"/>
              <a:cs typeface="+mn-cs"/>
            </a:rPr>
            <a:t>年度からは過疎債の計画繰上償還を行っており，より健全な財政状況となるよう努めている。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64951</xdr:rowOff>
    </xdr:to>
    <xdr:cxnSp macro="">
      <xdr:nvCxnSpPr>
        <xdr:cNvPr id="446" name="直線コネクタ 445"/>
        <xdr:cNvCxnSpPr/>
      </xdr:nvCxnSpPr>
      <xdr:spPr>
        <a:xfrm flipV="1">
          <a:off x="17018000" y="2313214"/>
          <a:ext cx="0" cy="15236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37028</xdr:rowOff>
    </xdr:from>
    <xdr:ext cx="762000" cy="259045"/>
    <xdr:sp macro="" textlink="">
      <xdr:nvSpPr>
        <xdr:cNvPr id="447" name="将来負担の状況最小値テキスト"/>
        <xdr:cNvSpPr txBox="1"/>
      </xdr:nvSpPr>
      <xdr:spPr>
        <a:xfrm>
          <a:off x="17106900" y="380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64951</xdr:rowOff>
    </xdr:from>
    <xdr:to>
      <xdr:col>81</xdr:col>
      <xdr:colOff>133350</xdr:colOff>
      <xdr:row>22</xdr:row>
      <xdr:rowOff>64951</xdr:rowOff>
    </xdr:to>
    <xdr:cxnSp macro="">
      <xdr:nvCxnSpPr>
        <xdr:cNvPr id="448" name="直線コネクタ 447"/>
        <xdr:cNvCxnSpPr/>
      </xdr:nvCxnSpPr>
      <xdr:spPr>
        <a:xfrm>
          <a:off x="16929100" y="383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103310</xdr:rowOff>
    </xdr:from>
    <xdr:ext cx="762000" cy="259045"/>
    <xdr:sp macro="" textlink="">
      <xdr:nvSpPr>
        <xdr:cNvPr id="451" name="将来負担の状況平均値テキスト"/>
        <xdr:cNvSpPr txBox="1"/>
      </xdr:nvSpPr>
      <xdr:spPr>
        <a:xfrm>
          <a:off x="17106900" y="2332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131233</xdr:rowOff>
    </xdr:from>
    <xdr:to>
      <xdr:col>81</xdr:col>
      <xdr:colOff>95250</xdr:colOff>
      <xdr:row>14</xdr:row>
      <xdr:rowOff>61383</xdr:rowOff>
    </xdr:to>
    <xdr:sp macro="" textlink="">
      <xdr:nvSpPr>
        <xdr:cNvPr id="452" name="フローチャート: 判断 451"/>
        <xdr:cNvSpPr/>
      </xdr:nvSpPr>
      <xdr:spPr>
        <a:xfrm>
          <a:off x="169672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132140</xdr:rowOff>
    </xdr:from>
    <xdr:to>
      <xdr:col>77</xdr:col>
      <xdr:colOff>95250</xdr:colOff>
      <xdr:row>15</xdr:row>
      <xdr:rowOff>62290</xdr:rowOff>
    </xdr:to>
    <xdr:sp macro="" textlink="">
      <xdr:nvSpPr>
        <xdr:cNvPr id="453" name="フローチャート: 判断 452"/>
        <xdr:cNvSpPr/>
      </xdr:nvSpPr>
      <xdr:spPr>
        <a:xfrm>
          <a:off x="16129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72467</xdr:rowOff>
    </xdr:from>
    <xdr:ext cx="736600" cy="259045"/>
    <xdr:sp macro="" textlink="">
      <xdr:nvSpPr>
        <xdr:cNvPr id="454" name="テキスト ボックス 453"/>
        <xdr:cNvSpPr txBox="1"/>
      </xdr:nvSpPr>
      <xdr:spPr>
        <a:xfrm>
          <a:off x="15798800" y="2301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103414</xdr:rowOff>
    </xdr:from>
    <xdr:to>
      <xdr:col>73</xdr:col>
      <xdr:colOff>44450</xdr:colOff>
      <xdr:row>15</xdr:row>
      <xdr:rowOff>33564</xdr:rowOff>
    </xdr:to>
    <xdr:sp macro="" textlink="">
      <xdr:nvSpPr>
        <xdr:cNvPr id="455" name="フローチャート: 判断 454"/>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6" name="テキスト ボックス 455"/>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102265</xdr:rowOff>
    </xdr:from>
    <xdr:to>
      <xdr:col>68</xdr:col>
      <xdr:colOff>203200</xdr:colOff>
      <xdr:row>15</xdr:row>
      <xdr:rowOff>32415</xdr:rowOff>
    </xdr:to>
    <xdr:sp macro="" textlink="">
      <xdr:nvSpPr>
        <xdr:cNvPr id="457" name="フローチャート: 判断 456"/>
        <xdr:cNvSpPr/>
      </xdr:nvSpPr>
      <xdr:spPr>
        <a:xfrm>
          <a:off x="14351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42592</xdr:rowOff>
    </xdr:from>
    <xdr:ext cx="762000" cy="259045"/>
    <xdr:sp macro="" textlink="">
      <xdr:nvSpPr>
        <xdr:cNvPr id="458" name="テキスト ボックス 457"/>
        <xdr:cNvSpPr txBox="1"/>
      </xdr:nvSpPr>
      <xdr:spPr>
        <a:xfrm>
          <a:off x="14020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67552</xdr:rowOff>
    </xdr:from>
    <xdr:to>
      <xdr:col>64</xdr:col>
      <xdr:colOff>152400</xdr:colOff>
      <xdr:row>15</xdr:row>
      <xdr:rowOff>169152</xdr:rowOff>
    </xdr:to>
    <xdr:sp macro="" textlink="">
      <xdr:nvSpPr>
        <xdr:cNvPr id="459" name="フローチャート: 判断 458"/>
        <xdr:cNvSpPr/>
      </xdr:nvSpPr>
      <xdr:spPr>
        <a:xfrm>
          <a:off x="13462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7879</xdr:rowOff>
    </xdr:from>
    <xdr:ext cx="762000" cy="259045"/>
    <xdr:sp macro="" textlink="">
      <xdr:nvSpPr>
        <xdr:cNvPr id="460" name="テキスト ボックス 459"/>
        <xdr:cNvSpPr txBox="1"/>
      </xdr:nvSpPr>
      <xdr:spPr>
        <a:xfrm>
          <a:off x="13131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13,698
13,382
90.62
10,113,331
9,669,415
416,886
5,684,687
10,047,533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prstClr val="black"/>
              </a:solidFill>
              <a:effectLst/>
              <a:uLnTx/>
              <a:uFillTx/>
              <a:latin typeface="+mn-lt"/>
              <a:ea typeface="+mn-ea"/>
              <a:cs typeface="+mn-cs"/>
            </a:rPr>
            <a:t>　職員手当の見直し等を行うことで人件費の抑制に努めたことと、団塊の世代の大量退職により職員の平均年齢が下がり、</a:t>
          </a:r>
          <a:r>
            <a:rPr kumimoji="1" lang="en-US" altLang="ja-JP" sz="950" b="0" i="0" u="none" strike="noStrike" kern="0" cap="none" spc="0" normalizeH="0" baseline="0" noProof="0">
              <a:ln>
                <a:noFill/>
              </a:ln>
              <a:solidFill>
                <a:prstClr val="black"/>
              </a:solidFill>
              <a:effectLst/>
              <a:uLnTx/>
              <a:uFillTx/>
              <a:latin typeface="+mn-lt"/>
              <a:ea typeface="+mn-ea"/>
              <a:cs typeface="+mn-cs"/>
            </a:rPr>
            <a:t>1</a:t>
          </a:r>
          <a:r>
            <a:rPr kumimoji="1" lang="ja-JP" altLang="ja-JP" sz="950" b="0" i="0" u="none" strike="noStrike" kern="0" cap="none" spc="0" normalizeH="0" baseline="0" noProof="0">
              <a:ln>
                <a:noFill/>
              </a:ln>
              <a:solidFill>
                <a:prstClr val="black"/>
              </a:solidFill>
              <a:effectLst/>
              <a:uLnTx/>
              <a:uFillTx/>
              <a:latin typeface="+mn-lt"/>
              <a:ea typeface="+mn-ea"/>
              <a:cs typeface="+mn-cs"/>
            </a:rPr>
            <a:t>人当たりの給与費が減少した結果、類似団体や岡山県の平均と比較して経常収支比率に占める人件費の割合はかなり低くなってい</a:t>
          </a:r>
          <a:r>
            <a:rPr kumimoji="1" lang="ja-JP" altLang="en-US" sz="950" b="0" i="0" u="none" strike="noStrike" kern="0" cap="none" spc="0" normalizeH="0" baseline="0" noProof="0">
              <a:ln>
                <a:noFill/>
              </a:ln>
              <a:solidFill>
                <a:prstClr val="black"/>
              </a:solidFill>
              <a:effectLst/>
              <a:uLnTx/>
              <a:uFillTx/>
              <a:latin typeface="+mn-lt"/>
              <a:ea typeface="+mn-ea"/>
              <a:cs typeface="+mn-cs"/>
            </a:rPr>
            <a:t>たが，令和２年度からの会計年度任用職員制度の施行に伴い，それまで物件費等に計上していた臨時的職員の計上性質を人件費に改めたため，大きく比率が上昇した。</a:t>
          </a:r>
          <a:endParaRPr kumimoji="1" lang="en-US" altLang="ja-JP" sz="9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prstClr val="black"/>
              </a:solidFill>
              <a:effectLst/>
              <a:uLnTx/>
              <a:uFillTx/>
              <a:latin typeface="+mn-lt"/>
              <a:ea typeface="+mn-ea"/>
              <a:cs typeface="+mn-cs"/>
            </a:rPr>
            <a:t>　令和３年度も金額的には同程度だが，経常一般財源が増加したため，比率としては</a:t>
          </a:r>
          <a:r>
            <a:rPr kumimoji="1" lang="en-US" altLang="ja-JP" sz="950" b="0" i="0" u="none" strike="noStrike" kern="0" cap="none" spc="0" normalizeH="0" baseline="0" noProof="0">
              <a:ln>
                <a:noFill/>
              </a:ln>
              <a:solidFill>
                <a:prstClr val="black"/>
              </a:solidFill>
              <a:effectLst/>
              <a:uLnTx/>
              <a:uFillTx/>
              <a:latin typeface="+mn-lt"/>
              <a:ea typeface="+mn-ea"/>
              <a:cs typeface="+mn-cs"/>
            </a:rPr>
            <a:t>1.0</a:t>
          </a:r>
          <a:r>
            <a:rPr kumimoji="1" lang="ja-JP" altLang="en-US" sz="950" b="0" i="0" u="none" strike="noStrike" kern="0" cap="none" spc="0" normalizeH="0" baseline="0" noProof="0">
              <a:ln>
                <a:noFill/>
              </a:ln>
              <a:solidFill>
                <a:prstClr val="black"/>
              </a:solidFill>
              <a:effectLst/>
              <a:uLnTx/>
              <a:uFillTx/>
              <a:latin typeface="+mn-lt"/>
              <a:ea typeface="+mn-ea"/>
              <a:cs typeface="+mn-cs"/>
            </a:rPr>
            <a:t>ポイント低下している。</a:t>
          </a:r>
          <a:endParaRPr kumimoji="0" lang="ja-JP" altLang="ja-JP" sz="95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41</xdr:row>
      <xdr:rowOff>143002</xdr:rowOff>
    </xdr:to>
    <xdr:cxnSp macro="">
      <xdr:nvCxnSpPr>
        <xdr:cNvPr id="59" name="直線コネクタ 58"/>
        <xdr:cNvCxnSpPr/>
      </xdr:nvCxnSpPr>
      <xdr:spPr>
        <a:xfrm flipV="1">
          <a:off x="4826000" y="5782564"/>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140716</xdr:rowOff>
    </xdr:from>
    <xdr:to>
      <xdr:col>24</xdr:col>
      <xdr:colOff>25400</xdr:colOff>
      <xdr:row>37</xdr:row>
      <xdr:rowOff>60706</xdr:rowOff>
    </xdr:to>
    <xdr:cxnSp macro="">
      <xdr:nvCxnSpPr>
        <xdr:cNvPr id="64" name="直線コネクタ 63"/>
        <xdr:cNvCxnSpPr/>
      </xdr:nvCxnSpPr>
      <xdr:spPr>
        <a:xfrm flipV="1">
          <a:off x="3987800" y="631291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36847</xdr:rowOff>
    </xdr:from>
    <xdr:ext cx="762000" cy="259045"/>
    <xdr:sp macro="" textlink="">
      <xdr:nvSpPr>
        <xdr:cNvPr id="65" name="人件費平均値テキスト"/>
        <xdr:cNvSpPr txBox="1"/>
      </xdr:nvSpPr>
      <xdr:spPr>
        <a:xfrm>
          <a:off x="4914900" y="6380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6" name="フローチャート: 判断 65"/>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115570</xdr:rowOff>
    </xdr:from>
    <xdr:to>
      <xdr:col>19</xdr:col>
      <xdr:colOff>187325</xdr:colOff>
      <xdr:row>37</xdr:row>
      <xdr:rowOff>60706</xdr:rowOff>
    </xdr:to>
    <xdr:cxnSp macro="">
      <xdr:nvCxnSpPr>
        <xdr:cNvPr id="67" name="直線コネクタ 66"/>
        <xdr:cNvCxnSpPr/>
      </xdr:nvCxnSpPr>
      <xdr:spPr>
        <a:xfrm>
          <a:off x="3098800" y="5773420"/>
          <a:ext cx="889000" cy="63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3048</xdr:rowOff>
    </xdr:from>
    <xdr:to>
      <xdr:col>20</xdr:col>
      <xdr:colOff>38100</xdr:colOff>
      <xdr:row>38</xdr:row>
      <xdr:rowOff>104648</xdr:rowOff>
    </xdr:to>
    <xdr:sp macro="" textlink="">
      <xdr:nvSpPr>
        <xdr:cNvPr id="68" name="フローチャート: 判断 67"/>
        <xdr:cNvSpPr/>
      </xdr:nvSpPr>
      <xdr:spPr>
        <a:xfrm>
          <a:off x="3937000" y="65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89425</xdr:rowOff>
    </xdr:from>
    <xdr:ext cx="736600" cy="259045"/>
    <xdr:sp macro="" textlink="">
      <xdr:nvSpPr>
        <xdr:cNvPr id="69" name="テキスト ボックス 68"/>
        <xdr:cNvSpPr txBox="1"/>
      </xdr:nvSpPr>
      <xdr:spPr>
        <a:xfrm>
          <a:off x="3606800" y="660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115570</xdr:rowOff>
    </xdr:from>
    <xdr:to>
      <xdr:col>15</xdr:col>
      <xdr:colOff>98425</xdr:colOff>
      <xdr:row>33</xdr:row>
      <xdr:rowOff>115570</xdr:rowOff>
    </xdr:to>
    <xdr:cxnSp macro="">
      <xdr:nvCxnSpPr>
        <xdr:cNvPr id="70" name="直線コネクタ 69"/>
        <xdr:cNvCxnSpPr/>
      </xdr:nvCxnSpPr>
      <xdr:spPr>
        <a:xfrm>
          <a:off x="2209800" y="5773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9906</xdr:rowOff>
    </xdr:from>
    <xdr:to>
      <xdr:col>15</xdr:col>
      <xdr:colOff>149225</xdr:colOff>
      <xdr:row>37</xdr:row>
      <xdr:rowOff>111506</xdr:rowOff>
    </xdr:to>
    <xdr:sp macro="" textlink="">
      <xdr:nvSpPr>
        <xdr:cNvPr id="71" name="フローチャート: 判断 70"/>
        <xdr:cNvSpPr/>
      </xdr:nvSpPr>
      <xdr:spPr>
        <a:xfrm>
          <a:off x="3048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96283</xdr:rowOff>
    </xdr:from>
    <xdr:ext cx="762000" cy="259045"/>
    <xdr:sp macro="" textlink="">
      <xdr:nvSpPr>
        <xdr:cNvPr id="72" name="テキスト ボックス 71"/>
        <xdr:cNvSpPr txBox="1"/>
      </xdr:nvSpPr>
      <xdr:spPr>
        <a:xfrm>
          <a:off x="2717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115570</xdr:rowOff>
    </xdr:from>
    <xdr:to>
      <xdr:col>11</xdr:col>
      <xdr:colOff>9525</xdr:colOff>
      <xdr:row>33</xdr:row>
      <xdr:rowOff>143002</xdr:rowOff>
    </xdr:to>
    <xdr:cxnSp macro="">
      <xdr:nvCxnSpPr>
        <xdr:cNvPr id="73" name="直線コネクタ 72"/>
        <xdr:cNvCxnSpPr/>
      </xdr:nvCxnSpPr>
      <xdr:spPr>
        <a:xfrm flipV="1">
          <a:off x="1320800" y="57734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46482</xdr:rowOff>
    </xdr:from>
    <xdr:to>
      <xdr:col>11</xdr:col>
      <xdr:colOff>60325</xdr:colOff>
      <xdr:row>37</xdr:row>
      <xdr:rowOff>148082</xdr:rowOff>
    </xdr:to>
    <xdr:sp macro="" textlink="">
      <xdr:nvSpPr>
        <xdr:cNvPr id="74" name="フローチャート: 判断 73"/>
        <xdr:cNvSpPr/>
      </xdr:nvSpPr>
      <xdr:spPr>
        <a:xfrm>
          <a:off x="2159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132859</xdr:rowOff>
    </xdr:from>
    <xdr:ext cx="762000" cy="259045"/>
    <xdr:sp macro="" textlink="">
      <xdr:nvSpPr>
        <xdr:cNvPr id="75" name="テキスト ボックス 74"/>
        <xdr:cNvSpPr txBox="1"/>
      </xdr:nvSpPr>
      <xdr:spPr>
        <a:xfrm>
          <a:off x="1828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37338</xdr:rowOff>
    </xdr:from>
    <xdr:to>
      <xdr:col>6</xdr:col>
      <xdr:colOff>171450</xdr:colOff>
      <xdr:row>37</xdr:row>
      <xdr:rowOff>138938</xdr:rowOff>
    </xdr:to>
    <xdr:sp macro="" textlink="">
      <xdr:nvSpPr>
        <xdr:cNvPr id="76" name="フローチャート: 判断 75"/>
        <xdr:cNvSpPr/>
      </xdr:nvSpPr>
      <xdr:spPr>
        <a:xfrm>
          <a:off x="1270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123715</xdr:rowOff>
    </xdr:from>
    <xdr:ext cx="762000" cy="259045"/>
    <xdr:sp macro="" textlink="">
      <xdr:nvSpPr>
        <xdr:cNvPr id="77" name="テキスト ボックス 76"/>
        <xdr:cNvSpPr txBox="1"/>
      </xdr:nvSpPr>
      <xdr:spPr>
        <a:xfrm>
          <a:off x="939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83" name="楕円 82"/>
        <xdr:cNvSpPr/>
      </xdr:nvSpPr>
      <xdr:spPr>
        <a:xfrm>
          <a:off x="4775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106443</xdr:rowOff>
    </xdr:from>
    <xdr:ext cx="762000" cy="259045"/>
    <xdr:sp macro="" textlink="">
      <xdr:nvSpPr>
        <xdr:cNvPr id="84" name="人件費該当値テキスト"/>
        <xdr:cNvSpPr txBox="1"/>
      </xdr:nvSpPr>
      <xdr:spPr>
        <a:xfrm>
          <a:off x="4914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9906</xdr:rowOff>
    </xdr:from>
    <xdr:to>
      <xdr:col>20</xdr:col>
      <xdr:colOff>38100</xdr:colOff>
      <xdr:row>37</xdr:row>
      <xdr:rowOff>111506</xdr:rowOff>
    </xdr:to>
    <xdr:sp macro="" textlink="">
      <xdr:nvSpPr>
        <xdr:cNvPr id="85" name="楕円 84"/>
        <xdr:cNvSpPr/>
      </xdr:nvSpPr>
      <xdr:spPr>
        <a:xfrm>
          <a:off x="3937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121683</xdr:rowOff>
    </xdr:from>
    <xdr:ext cx="736600" cy="259045"/>
    <xdr:sp macro="" textlink="">
      <xdr:nvSpPr>
        <xdr:cNvPr id="86" name="テキスト ボックス 85"/>
        <xdr:cNvSpPr txBox="1"/>
      </xdr:nvSpPr>
      <xdr:spPr>
        <a:xfrm>
          <a:off x="3606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64770</xdr:rowOff>
    </xdr:from>
    <xdr:to>
      <xdr:col>15</xdr:col>
      <xdr:colOff>149225</xdr:colOff>
      <xdr:row>33</xdr:row>
      <xdr:rowOff>166370</xdr:rowOff>
    </xdr:to>
    <xdr:sp macro="" textlink="">
      <xdr:nvSpPr>
        <xdr:cNvPr id="87" name="楕円 86"/>
        <xdr:cNvSpPr/>
      </xdr:nvSpPr>
      <xdr:spPr>
        <a:xfrm>
          <a:off x="3048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5097</xdr:rowOff>
    </xdr:from>
    <xdr:ext cx="762000" cy="259045"/>
    <xdr:sp macro="" textlink="">
      <xdr:nvSpPr>
        <xdr:cNvPr id="88" name="テキスト ボックス 87"/>
        <xdr:cNvSpPr txBox="1"/>
      </xdr:nvSpPr>
      <xdr:spPr>
        <a:xfrm>
          <a:off x="2717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64770</xdr:rowOff>
    </xdr:from>
    <xdr:to>
      <xdr:col>11</xdr:col>
      <xdr:colOff>60325</xdr:colOff>
      <xdr:row>33</xdr:row>
      <xdr:rowOff>166370</xdr:rowOff>
    </xdr:to>
    <xdr:sp macro="" textlink="">
      <xdr:nvSpPr>
        <xdr:cNvPr id="89" name="楕円 88"/>
        <xdr:cNvSpPr/>
      </xdr:nvSpPr>
      <xdr:spPr>
        <a:xfrm>
          <a:off x="2159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5097</xdr:rowOff>
    </xdr:from>
    <xdr:ext cx="762000" cy="259045"/>
    <xdr:sp macro="" textlink="">
      <xdr:nvSpPr>
        <xdr:cNvPr id="90" name="テキスト ボックス 89"/>
        <xdr:cNvSpPr txBox="1"/>
      </xdr:nvSpPr>
      <xdr:spPr>
        <a:xfrm>
          <a:off x="1828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92202</xdr:rowOff>
    </xdr:from>
    <xdr:to>
      <xdr:col>6</xdr:col>
      <xdr:colOff>171450</xdr:colOff>
      <xdr:row>34</xdr:row>
      <xdr:rowOff>22352</xdr:rowOff>
    </xdr:to>
    <xdr:sp macro="" textlink="">
      <xdr:nvSpPr>
        <xdr:cNvPr id="91" name="楕円 90"/>
        <xdr:cNvSpPr/>
      </xdr:nvSpPr>
      <xdr:spPr>
        <a:xfrm>
          <a:off x="1270000" y="575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32529</xdr:rowOff>
    </xdr:from>
    <xdr:ext cx="762000" cy="259045"/>
    <xdr:sp macro="" textlink="">
      <xdr:nvSpPr>
        <xdr:cNvPr id="92" name="テキスト ボックス 91"/>
        <xdr:cNvSpPr txBox="1"/>
      </xdr:nvSpPr>
      <xdr:spPr>
        <a:xfrm>
          <a:off x="939800" y="551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prstClr val="black"/>
              </a:solidFill>
              <a:effectLst/>
              <a:uLnTx/>
              <a:uFillTx/>
              <a:latin typeface="+mn-lt"/>
              <a:ea typeface="+mn-ea"/>
              <a:cs typeface="+mn-cs"/>
            </a:rPr>
            <a:t>　</a:t>
          </a:r>
          <a:r>
            <a:rPr kumimoji="1" lang="ja-JP" altLang="ja-JP" sz="850" b="0" i="0" u="none" strike="noStrike" kern="0" cap="none" spc="0" normalizeH="0" baseline="0" noProof="0">
              <a:ln>
                <a:noFill/>
              </a:ln>
              <a:solidFill>
                <a:prstClr val="black"/>
              </a:solidFill>
              <a:effectLst/>
              <a:uLnTx/>
              <a:uFillTx/>
              <a:latin typeface="+mn-lt"/>
              <a:ea typeface="+mn-ea"/>
              <a:cs typeface="+mn-cs"/>
            </a:rPr>
            <a:t>正職員の採用を抑制し嘱託・臨時職員を積極的に活用しているため、類似団体と比べて人件費の比率が低い一方で、物件費の比率はやや高めとなって</a:t>
          </a:r>
          <a:r>
            <a:rPr kumimoji="1" lang="ja-JP" altLang="en-US" sz="850" b="0" i="0" u="none" strike="noStrike" kern="0" cap="none" spc="0" normalizeH="0" baseline="0" noProof="0">
              <a:ln>
                <a:noFill/>
              </a:ln>
              <a:solidFill>
                <a:prstClr val="black"/>
              </a:solidFill>
              <a:effectLst/>
              <a:uLnTx/>
              <a:uFillTx/>
              <a:latin typeface="+mn-lt"/>
              <a:ea typeface="+mn-ea"/>
              <a:cs typeface="+mn-cs"/>
            </a:rPr>
            <a:t>いたが，会計年度任用職員制度の施行に伴い，旧嘱託・臨時職員の計上性質を人件費に改めたことなどにより，物件費が令和２年度に前年度から</a:t>
          </a:r>
          <a:r>
            <a:rPr kumimoji="1" lang="en-US" altLang="ja-JP" sz="8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4.7</a:t>
          </a:r>
          <a:r>
            <a:rPr kumimoji="1" lang="ja-JP" altLang="en-US" sz="8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ポイント減の</a:t>
          </a:r>
          <a:r>
            <a:rPr kumimoji="1" lang="en-US" altLang="ja-JP" sz="8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10.6%</a:t>
          </a:r>
          <a:r>
            <a:rPr kumimoji="1" lang="ja-JP" altLang="en-US" sz="8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となった。</a:t>
          </a:r>
          <a:endParaRPr kumimoji="1" lang="en-US" altLang="ja-JP" sz="8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令和３年度も金額的には前年度からほぼ横ばいだが，経常一般財源の増加により，比率としては</a:t>
          </a:r>
          <a:r>
            <a:rPr kumimoji="1" lang="en-US" altLang="ja-JP" sz="8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0.7</a:t>
          </a:r>
          <a:r>
            <a:rPr kumimoji="1" lang="ja-JP" altLang="en-US" sz="8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ポイント減の</a:t>
          </a:r>
          <a:r>
            <a:rPr kumimoji="1" lang="en-US" altLang="ja-JP" sz="8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9.9%</a:t>
          </a:r>
          <a:r>
            <a:rPr kumimoji="1" lang="ja-JP" altLang="en-US" sz="8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となっている。</a:t>
          </a:r>
          <a:endParaRPr kumimoji="1" lang="en-US" altLang="ja-JP" sz="8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物件費については，デジタル化の推進に伴いシステム関係の委託料等が今後増加していくことが想定されるため，徹底した経費節減と費用対効果の検証により抑制を図っていく必要がある。</a:t>
          </a:r>
          <a:endParaRPr kumimoji="0" lang="ja-JP" altLang="ja-JP" sz="8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29845</xdr:rowOff>
    </xdr:from>
    <xdr:to>
      <xdr:col>82</xdr:col>
      <xdr:colOff>107950</xdr:colOff>
      <xdr:row>20</xdr:row>
      <xdr:rowOff>52705</xdr:rowOff>
    </xdr:to>
    <xdr:cxnSp macro="">
      <xdr:nvCxnSpPr>
        <xdr:cNvPr id="116" name="直線コネクタ 115"/>
        <xdr:cNvCxnSpPr/>
      </xdr:nvCxnSpPr>
      <xdr:spPr>
        <a:xfrm flipV="1">
          <a:off x="16510000" y="225869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7" name="物件費最小値テキスト"/>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18" name="直線コネクタ 117"/>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116222</xdr:rowOff>
    </xdr:from>
    <xdr:ext cx="762000" cy="259045"/>
    <xdr:sp macro="" textlink="">
      <xdr:nvSpPr>
        <xdr:cNvPr id="119" name="物件費最大値テキスト"/>
        <xdr:cNvSpPr txBox="1"/>
      </xdr:nvSpPr>
      <xdr:spPr>
        <a:xfrm>
          <a:off x="16598900" y="2002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29845</xdr:rowOff>
    </xdr:from>
    <xdr:to>
      <xdr:col>82</xdr:col>
      <xdr:colOff>196850</xdr:colOff>
      <xdr:row>13</xdr:row>
      <xdr:rowOff>29845</xdr:rowOff>
    </xdr:to>
    <xdr:cxnSp macro="">
      <xdr:nvCxnSpPr>
        <xdr:cNvPr id="120" name="直線コネクタ 119"/>
        <xdr:cNvCxnSpPr/>
      </xdr:nvCxnSpPr>
      <xdr:spPr>
        <a:xfrm>
          <a:off x="16421100" y="225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6985</xdr:rowOff>
    </xdr:from>
    <xdr:to>
      <xdr:col>82</xdr:col>
      <xdr:colOff>107950</xdr:colOff>
      <xdr:row>14</xdr:row>
      <xdr:rowOff>46990</xdr:rowOff>
    </xdr:to>
    <xdr:cxnSp macro="">
      <xdr:nvCxnSpPr>
        <xdr:cNvPr id="121" name="直線コネクタ 120"/>
        <xdr:cNvCxnSpPr/>
      </xdr:nvCxnSpPr>
      <xdr:spPr>
        <a:xfrm flipV="1">
          <a:off x="15671800" y="240728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93997</xdr:rowOff>
    </xdr:from>
    <xdr:ext cx="762000" cy="259045"/>
    <xdr:sp macro="" textlink="">
      <xdr:nvSpPr>
        <xdr:cNvPr id="122" name="物件費平均値テキスト"/>
        <xdr:cNvSpPr txBox="1"/>
      </xdr:nvSpPr>
      <xdr:spPr>
        <a:xfrm>
          <a:off x="16598900" y="2494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23" name="フローチャート: 判断 122"/>
        <xdr:cNvSpPr/>
      </xdr:nvSpPr>
      <xdr:spPr>
        <a:xfrm>
          <a:off x="164592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46990</xdr:rowOff>
    </xdr:from>
    <xdr:to>
      <xdr:col>78</xdr:col>
      <xdr:colOff>69850</xdr:colOff>
      <xdr:row>15</xdr:row>
      <xdr:rowOff>144145</xdr:rowOff>
    </xdr:to>
    <xdr:cxnSp macro="">
      <xdr:nvCxnSpPr>
        <xdr:cNvPr id="124" name="直線コネクタ 123"/>
        <xdr:cNvCxnSpPr/>
      </xdr:nvCxnSpPr>
      <xdr:spPr>
        <a:xfrm flipV="1">
          <a:off x="14782800" y="2447290"/>
          <a:ext cx="889000" cy="26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144780</xdr:rowOff>
    </xdr:from>
    <xdr:to>
      <xdr:col>78</xdr:col>
      <xdr:colOff>120650</xdr:colOff>
      <xdr:row>15</xdr:row>
      <xdr:rowOff>74930</xdr:rowOff>
    </xdr:to>
    <xdr:sp macro="" textlink="">
      <xdr:nvSpPr>
        <xdr:cNvPr id="125" name="フローチャート: 判断 124"/>
        <xdr:cNvSpPr/>
      </xdr:nvSpPr>
      <xdr:spPr>
        <a:xfrm>
          <a:off x="15621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59707</xdr:rowOff>
    </xdr:from>
    <xdr:ext cx="736600" cy="259045"/>
    <xdr:sp macro="" textlink="">
      <xdr:nvSpPr>
        <xdr:cNvPr id="126" name="テキスト ボックス 125"/>
        <xdr:cNvSpPr txBox="1"/>
      </xdr:nvSpPr>
      <xdr:spPr>
        <a:xfrm>
          <a:off x="15290800" y="263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127000</xdr:rowOff>
    </xdr:from>
    <xdr:to>
      <xdr:col>73</xdr:col>
      <xdr:colOff>180975</xdr:colOff>
      <xdr:row>15</xdr:row>
      <xdr:rowOff>144145</xdr:rowOff>
    </xdr:to>
    <xdr:cxnSp macro="">
      <xdr:nvCxnSpPr>
        <xdr:cNvPr id="127" name="直線コネクタ 126"/>
        <xdr:cNvCxnSpPr/>
      </xdr:nvCxnSpPr>
      <xdr:spPr>
        <a:xfrm>
          <a:off x="13893800" y="26987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116205</xdr:rowOff>
    </xdr:from>
    <xdr:to>
      <xdr:col>74</xdr:col>
      <xdr:colOff>31750</xdr:colOff>
      <xdr:row>16</xdr:row>
      <xdr:rowOff>46355</xdr:rowOff>
    </xdr:to>
    <xdr:sp macro="" textlink="">
      <xdr:nvSpPr>
        <xdr:cNvPr id="128" name="フローチャート: 判断 127"/>
        <xdr:cNvSpPr/>
      </xdr:nvSpPr>
      <xdr:spPr>
        <a:xfrm>
          <a:off x="14732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31132</xdr:rowOff>
    </xdr:from>
    <xdr:ext cx="762000" cy="259045"/>
    <xdr:sp macro="" textlink="">
      <xdr:nvSpPr>
        <xdr:cNvPr id="129" name="テキスト ボックス 128"/>
        <xdr:cNvSpPr txBox="1"/>
      </xdr:nvSpPr>
      <xdr:spPr>
        <a:xfrm>
          <a:off x="14401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127000</xdr:rowOff>
    </xdr:from>
    <xdr:to>
      <xdr:col>69</xdr:col>
      <xdr:colOff>92075</xdr:colOff>
      <xdr:row>16</xdr:row>
      <xdr:rowOff>24130</xdr:rowOff>
    </xdr:to>
    <xdr:cxnSp macro="">
      <xdr:nvCxnSpPr>
        <xdr:cNvPr id="130" name="直線コネクタ 129"/>
        <xdr:cNvCxnSpPr/>
      </xdr:nvCxnSpPr>
      <xdr:spPr>
        <a:xfrm flipV="1">
          <a:off x="13004800" y="26987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64770</xdr:rowOff>
    </xdr:from>
    <xdr:to>
      <xdr:col>69</xdr:col>
      <xdr:colOff>142875</xdr:colOff>
      <xdr:row>15</xdr:row>
      <xdr:rowOff>166370</xdr:rowOff>
    </xdr:to>
    <xdr:sp macro="" textlink="">
      <xdr:nvSpPr>
        <xdr:cNvPr id="131" name="フローチャート: 判断 130"/>
        <xdr:cNvSpPr/>
      </xdr:nvSpPr>
      <xdr:spPr>
        <a:xfrm>
          <a:off x="13843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5097</xdr:rowOff>
    </xdr:from>
    <xdr:ext cx="762000" cy="259045"/>
    <xdr:sp macro="" textlink="">
      <xdr:nvSpPr>
        <xdr:cNvPr id="132" name="テキスト ボックス 131"/>
        <xdr:cNvSpPr txBox="1"/>
      </xdr:nvSpPr>
      <xdr:spPr>
        <a:xfrm>
          <a:off x="13512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36195</xdr:rowOff>
    </xdr:from>
    <xdr:to>
      <xdr:col>65</xdr:col>
      <xdr:colOff>53975</xdr:colOff>
      <xdr:row>15</xdr:row>
      <xdr:rowOff>137795</xdr:rowOff>
    </xdr:to>
    <xdr:sp macro="" textlink="">
      <xdr:nvSpPr>
        <xdr:cNvPr id="133" name="フローチャート: 判断 132"/>
        <xdr:cNvSpPr/>
      </xdr:nvSpPr>
      <xdr:spPr>
        <a:xfrm>
          <a:off x="12954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147972</xdr:rowOff>
    </xdr:from>
    <xdr:ext cx="762000" cy="259045"/>
    <xdr:sp macro="" textlink="">
      <xdr:nvSpPr>
        <xdr:cNvPr id="134" name="テキスト ボックス 133"/>
        <xdr:cNvSpPr txBox="1"/>
      </xdr:nvSpPr>
      <xdr:spPr>
        <a:xfrm>
          <a:off x="12623800" y="237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127635</xdr:rowOff>
    </xdr:from>
    <xdr:to>
      <xdr:col>82</xdr:col>
      <xdr:colOff>158750</xdr:colOff>
      <xdr:row>14</xdr:row>
      <xdr:rowOff>57785</xdr:rowOff>
    </xdr:to>
    <xdr:sp macro="" textlink="">
      <xdr:nvSpPr>
        <xdr:cNvPr id="140" name="楕円 139"/>
        <xdr:cNvSpPr/>
      </xdr:nvSpPr>
      <xdr:spPr>
        <a:xfrm>
          <a:off x="16459200" y="235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144162</xdr:rowOff>
    </xdr:from>
    <xdr:ext cx="762000" cy="259045"/>
    <xdr:sp macro="" textlink="">
      <xdr:nvSpPr>
        <xdr:cNvPr id="141" name="物件費該当値テキスト"/>
        <xdr:cNvSpPr txBox="1"/>
      </xdr:nvSpPr>
      <xdr:spPr>
        <a:xfrm>
          <a:off x="16598900" y="220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167640</xdr:rowOff>
    </xdr:from>
    <xdr:to>
      <xdr:col>78</xdr:col>
      <xdr:colOff>120650</xdr:colOff>
      <xdr:row>14</xdr:row>
      <xdr:rowOff>97790</xdr:rowOff>
    </xdr:to>
    <xdr:sp macro="" textlink="">
      <xdr:nvSpPr>
        <xdr:cNvPr id="142" name="楕円 141"/>
        <xdr:cNvSpPr/>
      </xdr:nvSpPr>
      <xdr:spPr>
        <a:xfrm>
          <a:off x="15621000" y="239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107967</xdr:rowOff>
    </xdr:from>
    <xdr:ext cx="736600" cy="259045"/>
    <xdr:sp macro="" textlink="">
      <xdr:nvSpPr>
        <xdr:cNvPr id="143" name="テキスト ボックス 142"/>
        <xdr:cNvSpPr txBox="1"/>
      </xdr:nvSpPr>
      <xdr:spPr>
        <a:xfrm>
          <a:off x="15290800" y="2165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93345</xdr:rowOff>
    </xdr:from>
    <xdr:to>
      <xdr:col>74</xdr:col>
      <xdr:colOff>31750</xdr:colOff>
      <xdr:row>16</xdr:row>
      <xdr:rowOff>23495</xdr:rowOff>
    </xdr:to>
    <xdr:sp macro="" textlink="">
      <xdr:nvSpPr>
        <xdr:cNvPr id="144" name="楕円 143"/>
        <xdr:cNvSpPr/>
      </xdr:nvSpPr>
      <xdr:spPr>
        <a:xfrm>
          <a:off x="14732000" y="266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33672</xdr:rowOff>
    </xdr:from>
    <xdr:ext cx="762000" cy="259045"/>
    <xdr:sp macro="" textlink="">
      <xdr:nvSpPr>
        <xdr:cNvPr id="145" name="テキスト ボックス 144"/>
        <xdr:cNvSpPr txBox="1"/>
      </xdr:nvSpPr>
      <xdr:spPr>
        <a:xfrm>
          <a:off x="14401800" y="243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76200</xdr:rowOff>
    </xdr:from>
    <xdr:to>
      <xdr:col>69</xdr:col>
      <xdr:colOff>142875</xdr:colOff>
      <xdr:row>16</xdr:row>
      <xdr:rowOff>6350</xdr:rowOff>
    </xdr:to>
    <xdr:sp macro="" textlink="">
      <xdr:nvSpPr>
        <xdr:cNvPr id="146" name="楕円 145"/>
        <xdr:cNvSpPr/>
      </xdr:nvSpPr>
      <xdr:spPr>
        <a:xfrm>
          <a:off x="138430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162577</xdr:rowOff>
    </xdr:from>
    <xdr:ext cx="762000" cy="259045"/>
    <xdr:sp macro="" textlink="">
      <xdr:nvSpPr>
        <xdr:cNvPr id="147" name="テキスト ボックス 146"/>
        <xdr:cNvSpPr txBox="1"/>
      </xdr:nvSpPr>
      <xdr:spPr>
        <a:xfrm>
          <a:off x="135128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144780</xdr:rowOff>
    </xdr:from>
    <xdr:to>
      <xdr:col>65</xdr:col>
      <xdr:colOff>53975</xdr:colOff>
      <xdr:row>16</xdr:row>
      <xdr:rowOff>74930</xdr:rowOff>
    </xdr:to>
    <xdr:sp macro="" textlink="">
      <xdr:nvSpPr>
        <xdr:cNvPr id="148" name="楕円 147"/>
        <xdr:cNvSpPr/>
      </xdr:nvSpPr>
      <xdr:spPr>
        <a:xfrm>
          <a:off x="12954000" y="271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59707</xdr:rowOff>
    </xdr:from>
    <xdr:ext cx="762000" cy="259045"/>
    <xdr:sp macro="" textlink="">
      <xdr:nvSpPr>
        <xdr:cNvPr id="149" name="テキスト ボックス 148"/>
        <xdr:cNvSpPr txBox="1"/>
      </xdr:nvSpPr>
      <xdr:spPr>
        <a:xfrm>
          <a:off x="12623800" y="280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扶助費は障害者、障害児の福祉サービス費が年々増加していることに加え、保育士の給与（嘱託給）の増等による保育園関係経費</a:t>
          </a:r>
          <a:r>
            <a:rPr kumimoji="1" lang="ja-JP" altLang="en-US" sz="1000" b="0" i="0" u="none" strike="noStrike" kern="0" cap="none" spc="0" normalizeH="0" baseline="0" noProof="0">
              <a:ln>
                <a:noFill/>
              </a:ln>
              <a:solidFill>
                <a:prstClr val="black"/>
              </a:solidFill>
              <a:effectLst/>
              <a:uLnTx/>
              <a:uFillTx/>
              <a:latin typeface="+mn-lt"/>
              <a:ea typeface="+mn-ea"/>
              <a:cs typeface="+mn-cs"/>
            </a:rPr>
            <a:t>も増加していたが，会計年度任用職員制度の施行に伴い，保育士給与を人件費へ計上したため，令和２年度は</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2.9%</a:t>
          </a:r>
          <a:r>
            <a:rPr kumimoji="1" lang="ja-JP" altLang="en-US"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の大幅減となった</a:t>
          </a:r>
          <a:r>
            <a:rPr kumimoji="1" lang="ja-JP" altLang="ja-JP" sz="1000" b="0" i="0" u="none" strike="noStrike" kern="0" cap="none" spc="0" normalizeH="0" baseline="0" noProof="0">
              <a:ln>
                <a:noFill/>
              </a:ln>
              <a:solidFill>
                <a:prstClr val="black"/>
              </a:solidFill>
              <a:effectLst/>
              <a:uLnTx/>
              <a:uFillTx/>
              <a:latin typeface="+mn-lt"/>
              <a:ea typeface="+mn-ea"/>
              <a:cs typeface="+mn-cs"/>
            </a:rPr>
            <a:t>。</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a:t>
          </a:r>
          <a:r>
            <a:rPr kumimoji="1" lang="ja-JP" altLang="en-US" sz="1000" b="0" i="0" u="none" strike="noStrike" kern="0" cap="none" spc="0" normalizeH="0" baseline="0" noProof="0">
              <a:ln>
                <a:noFill/>
              </a:ln>
              <a:solidFill>
                <a:prstClr val="black"/>
              </a:solidFill>
              <a:effectLst/>
              <a:uLnTx/>
              <a:uFillTx/>
              <a:latin typeface="+mn-lt"/>
              <a:ea typeface="+mn-ea"/>
              <a:cs typeface="+mn-cs"/>
            </a:rPr>
            <a:t>令和３年度も経常的な扶助費の額は増加したが，経常一般財源の増加により，率としては令和２年度から横ばいとなっている。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69850</xdr:rowOff>
    </xdr:to>
    <xdr:cxnSp macro="">
      <xdr:nvCxnSpPr>
        <xdr:cNvPr id="177" name="直線コネクタ 176"/>
        <xdr:cNvCxnSpPr/>
      </xdr:nvCxnSpPr>
      <xdr:spPr>
        <a:xfrm flipV="1">
          <a:off x="4826000" y="91376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7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79" name="直線コネクタ 17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0"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1" name="直線コネクタ 180"/>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55</xdr:row>
      <xdr:rowOff>146050</xdr:rowOff>
    </xdr:to>
    <xdr:cxnSp macro="">
      <xdr:nvCxnSpPr>
        <xdr:cNvPr id="182" name="直線コネクタ 181"/>
        <xdr:cNvCxnSpPr/>
      </xdr:nvCxnSpPr>
      <xdr:spPr>
        <a:xfrm>
          <a:off x="3987800" y="9575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59</xdr:row>
      <xdr:rowOff>12700</xdr:rowOff>
    </xdr:to>
    <xdr:cxnSp macro="">
      <xdr:nvCxnSpPr>
        <xdr:cNvPr id="185" name="直線コネクタ 184"/>
        <xdr:cNvCxnSpPr/>
      </xdr:nvCxnSpPr>
      <xdr:spPr>
        <a:xfrm flipV="1">
          <a:off x="3098800" y="9575800"/>
          <a:ext cx="889000" cy="55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86" name="フローチャート: 判断 185"/>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143527</xdr:rowOff>
    </xdr:from>
    <xdr:ext cx="736600" cy="259045"/>
    <xdr:sp macro="" textlink="">
      <xdr:nvSpPr>
        <xdr:cNvPr id="187" name="テキスト ボックス 186"/>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12700</xdr:rowOff>
    </xdr:from>
    <xdr:to>
      <xdr:col>15</xdr:col>
      <xdr:colOff>98425</xdr:colOff>
      <xdr:row>59</xdr:row>
      <xdr:rowOff>69850</xdr:rowOff>
    </xdr:to>
    <xdr:cxnSp macro="">
      <xdr:nvCxnSpPr>
        <xdr:cNvPr id="188" name="直線コネクタ 187"/>
        <xdr:cNvCxnSpPr/>
      </xdr:nvCxnSpPr>
      <xdr:spPr>
        <a:xfrm flipV="1">
          <a:off x="2209800" y="10128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89" name="フローチャート: 判断 188"/>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0" name="テキスト ボックス 189"/>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50800</xdr:rowOff>
    </xdr:from>
    <xdr:to>
      <xdr:col>11</xdr:col>
      <xdr:colOff>9525</xdr:colOff>
      <xdr:row>59</xdr:row>
      <xdr:rowOff>69850</xdr:rowOff>
    </xdr:to>
    <xdr:cxnSp macro="">
      <xdr:nvCxnSpPr>
        <xdr:cNvPr id="191" name="直線コネクタ 190"/>
        <xdr:cNvCxnSpPr/>
      </xdr:nvCxnSpPr>
      <xdr:spPr>
        <a:xfrm>
          <a:off x="1320800" y="99949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192" name="フローチャート: 判断 191"/>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73677</xdr:rowOff>
    </xdr:from>
    <xdr:ext cx="762000" cy="259045"/>
    <xdr:sp macro="" textlink="">
      <xdr:nvSpPr>
        <xdr:cNvPr id="193" name="テキスト ボックス 192"/>
        <xdr:cNvSpPr txBox="1"/>
      </xdr:nvSpPr>
      <xdr:spPr>
        <a:xfrm>
          <a:off x="1828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194" name="フローチャート: 判断 193"/>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35577</xdr:rowOff>
    </xdr:from>
    <xdr:ext cx="762000" cy="259045"/>
    <xdr:sp macro="" textlink="">
      <xdr:nvSpPr>
        <xdr:cNvPr id="195" name="テキスト ボックス 194"/>
        <xdr:cNvSpPr txBox="1"/>
      </xdr:nvSpPr>
      <xdr:spPr>
        <a:xfrm>
          <a:off x="939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1" name="楕円 200"/>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111777</xdr:rowOff>
    </xdr:from>
    <xdr:ext cx="762000" cy="259045"/>
    <xdr:sp macro="" textlink="">
      <xdr:nvSpPr>
        <xdr:cNvPr id="202" name="扶助費該当値テキスト"/>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3" name="楕円 202"/>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204" name="テキスト ボックス 203"/>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133350</xdr:rowOff>
    </xdr:from>
    <xdr:to>
      <xdr:col>15</xdr:col>
      <xdr:colOff>149225</xdr:colOff>
      <xdr:row>59</xdr:row>
      <xdr:rowOff>63500</xdr:rowOff>
    </xdr:to>
    <xdr:sp macro="" textlink="">
      <xdr:nvSpPr>
        <xdr:cNvPr id="205" name="楕円 204"/>
        <xdr:cNvSpPr/>
      </xdr:nvSpPr>
      <xdr:spPr>
        <a:xfrm>
          <a:off x="3048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48277</xdr:rowOff>
    </xdr:from>
    <xdr:ext cx="762000" cy="259045"/>
    <xdr:sp macro="" textlink="">
      <xdr:nvSpPr>
        <xdr:cNvPr id="206" name="テキスト ボックス 205"/>
        <xdr:cNvSpPr txBox="1"/>
      </xdr:nvSpPr>
      <xdr:spPr>
        <a:xfrm>
          <a:off x="2717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19050</xdr:rowOff>
    </xdr:from>
    <xdr:to>
      <xdr:col>11</xdr:col>
      <xdr:colOff>60325</xdr:colOff>
      <xdr:row>59</xdr:row>
      <xdr:rowOff>120650</xdr:rowOff>
    </xdr:to>
    <xdr:sp macro="" textlink="">
      <xdr:nvSpPr>
        <xdr:cNvPr id="207" name="楕円 206"/>
        <xdr:cNvSpPr/>
      </xdr:nvSpPr>
      <xdr:spPr>
        <a:xfrm>
          <a:off x="2159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105427</xdr:rowOff>
    </xdr:from>
    <xdr:ext cx="762000" cy="259045"/>
    <xdr:sp macro="" textlink="">
      <xdr:nvSpPr>
        <xdr:cNvPr id="208" name="テキスト ボックス 207"/>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209" name="楕円 208"/>
        <xdr:cNvSpPr/>
      </xdr:nvSpPr>
      <xdr:spPr>
        <a:xfrm>
          <a:off x="1270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86377</xdr:rowOff>
    </xdr:from>
    <xdr:ext cx="762000" cy="259045"/>
    <xdr:sp macro="" textlink="">
      <xdr:nvSpPr>
        <xdr:cNvPr id="210" name="テキスト ボックス 209"/>
        <xdr:cNvSpPr txBox="1"/>
      </xdr:nvSpPr>
      <xdr:spPr>
        <a:xfrm>
          <a:off x="93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　</a:t>
          </a:r>
          <a:r>
            <a:rPr kumimoji="1" lang="ja-JP" altLang="ja-JP" sz="900" b="0" i="0" u="none" strike="noStrike" kern="0" cap="none" spc="0" normalizeH="0" baseline="0" noProof="0">
              <a:ln>
                <a:noFill/>
              </a:ln>
              <a:solidFill>
                <a:prstClr val="black"/>
              </a:solidFill>
              <a:effectLst/>
              <a:uLnTx/>
              <a:uFillTx/>
              <a:latin typeface="+mn-lt"/>
              <a:ea typeface="+mn-ea"/>
              <a:cs typeface="+mn-cs"/>
            </a:rPr>
            <a:t>矢掛町は下水道の整備を推進する中で多額の設備投資を行っており，その財源とした地方債の償還に充てるための繰出金が大きく数字を押し上げていた</a:t>
          </a:r>
          <a:r>
            <a:rPr kumimoji="1" lang="ja-JP" altLang="en-US" sz="900" b="0" i="0" u="none" strike="noStrike" kern="0" cap="none" spc="0" normalizeH="0" baseline="0" noProof="0">
              <a:ln>
                <a:noFill/>
              </a:ln>
              <a:solidFill>
                <a:prstClr val="black"/>
              </a:solidFill>
              <a:effectLst/>
              <a:uLnTx/>
              <a:uFillTx/>
              <a:latin typeface="+mn-lt"/>
              <a:ea typeface="+mn-ea"/>
              <a:cs typeface="+mn-cs"/>
            </a:rPr>
            <a:t>。平成</a:t>
          </a:r>
          <a:r>
            <a:rPr kumimoji="1" lang="en-US" altLang="ja-JP" sz="900" b="0" i="0" u="none" strike="noStrike" kern="0" cap="none" spc="0" normalizeH="0" baseline="0" noProof="0">
              <a:ln>
                <a:noFill/>
              </a:ln>
              <a:solidFill>
                <a:prstClr val="black"/>
              </a:solidFill>
              <a:effectLst/>
              <a:uLnTx/>
              <a:uFillTx/>
              <a:latin typeface="+mn-lt"/>
              <a:ea typeface="+mn-ea"/>
              <a:cs typeface="+mn-cs"/>
            </a:rPr>
            <a:t>30</a:t>
          </a:r>
          <a:r>
            <a:rPr kumimoji="1" lang="ja-JP" altLang="en-US" sz="900" b="0" i="0" u="none" strike="noStrike" kern="0" cap="none" spc="0" normalizeH="0" baseline="0" noProof="0">
              <a:ln>
                <a:noFill/>
              </a:ln>
              <a:solidFill>
                <a:prstClr val="black"/>
              </a:solidFill>
              <a:effectLst/>
              <a:uLnTx/>
              <a:uFillTx/>
              <a:latin typeface="+mn-lt"/>
              <a:ea typeface="+mn-ea"/>
              <a:cs typeface="+mn-cs"/>
            </a:rPr>
            <a:t>年度に</a:t>
          </a:r>
          <a:r>
            <a:rPr kumimoji="1" lang="ja-JP" altLang="ja-JP" sz="900" b="0" i="0" u="none" strike="noStrike" kern="0" cap="none" spc="0" normalizeH="0" baseline="0" noProof="0">
              <a:ln>
                <a:noFill/>
              </a:ln>
              <a:solidFill>
                <a:prstClr val="black"/>
              </a:solidFill>
              <a:effectLst/>
              <a:uLnTx/>
              <a:uFillTx/>
              <a:latin typeface="+mn-lt"/>
              <a:ea typeface="+mn-ea"/>
              <a:cs typeface="+mn-cs"/>
            </a:rPr>
            <a:t>下水道事業が公営企業法適用となり、同会計への繰出金が補助費等となった</a:t>
          </a:r>
          <a:r>
            <a:rPr kumimoji="1" lang="ja-JP" altLang="en-US" sz="900" b="0" i="0" u="none" strike="noStrike" kern="0" cap="none" spc="0" normalizeH="0" baseline="0" noProof="0">
              <a:ln>
                <a:noFill/>
              </a:ln>
              <a:solidFill>
                <a:prstClr val="black"/>
              </a:solidFill>
              <a:effectLst/>
              <a:uLnTx/>
              <a:uFillTx/>
              <a:latin typeface="+mn-lt"/>
              <a:ea typeface="+mn-ea"/>
              <a:cs typeface="+mn-cs"/>
            </a:rPr>
            <a:t>ことに伴い繰出金が</a:t>
          </a:r>
          <a:r>
            <a:rPr kumimoji="1" lang="ja-JP" altLang="ja-JP" sz="900" b="0" i="0" u="none" strike="noStrike" kern="0" cap="none" spc="0" normalizeH="0" baseline="0" noProof="0">
              <a:ln>
                <a:noFill/>
              </a:ln>
              <a:solidFill>
                <a:prstClr val="black"/>
              </a:solidFill>
              <a:effectLst/>
              <a:uLnTx/>
              <a:uFillTx/>
              <a:latin typeface="+mn-lt"/>
              <a:ea typeface="+mn-ea"/>
              <a:cs typeface="+mn-cs"/>
            </a:rPr>
            <a:t>大きく</a:t>
          </a:r>
          <a:r>
            <a:rPr kumimoji="1" lang="ja-JP" altLang="en-US" sz="900" b="0" i="0" u="none" strike="noStrike" kern="0" cap="none" spc="0" normalizeH="0" baseline="0" noProof="0">
              <a:ln>
                <a:noFill/>
              </a:ln>
              <a:solidFill>
                <a:prstClr val="black"/>
              </a:solidFill>
              <a:effectLst/>
              <a:uLnTx/>
              <a:uFillTx/>
              <a:latin typeface="+mn-lt"/>
              <a:ea typeface="+mn-ea"/>
              <a:cs typeface="+mn-cs"/>
            </a:rPr>
            <a:t>減少し、令和３年度も前年度に引き続き類似団体平均を下回っている。</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しかし</a:t>
          </a:r>
          <a:r>
            <a:rPr kumimoji="1" lang="ja-JP" altLang="en-US" sz="900" b="0" i="0" u="none" strike="noStrike" kern="0" cap="none" spc="0" normalizeH="0" baseline="0" noProof="0">
              <a:ln>
                <a:noFill/>
              </a:ln>
              <a:solidFill>
                <a:prstClr val="black"/>
              </a:solidFill>
              <a:effectLst/>
              <a:uLnTx/>
              <a:uFillTx/>
              <a:latin typeface="+mn-lt"/>
              <a:ea typeface="+mn-ea"/>
              <a:cs typeface="+mn-cs"/>
            </a:rPr>
            <a:t>ながら</a:t>
          </a:r>
          <a:r>
            <a:rPr kumimoji="1" lang="ja-JP" altLang="ja-JP" sz="900" b="0" i="0" u="none" strike="noStrike" kern="0" cap="none" spc="0" normalizeH="0" baseline="0" noProof="0">
              <a:ln>
                <a:noFill/>
              </a:ln>
              <a:solidFill>
                <a:prstClr val="black"/>
              </a:solidFill>
              <a:effectLst/>
              <a:uLnTx/>
              <a:uFillTx/>
              <a:latin typeface="+mn-lt"/>
              <a:ea typeface="+mn-ea"/>
              <a:cs typeface="+mn-cs"/>
            </a:rPr>
            <a:t>、高齢化の進展に伴い介護保険会計や後期高齢者医療会計への繰出金が増加しているため、</a:t>
          </a:r>
          <a:r>
            <a:rPr kumimoji="1" lang="ja-JP" altLang="en-US" sz="900" b="0" i="0" u="none" strike="noStrike" kern="0" cap="none" spc="0" normalizeH="0" baseline="0" noProof="0">
              <a:ln>
                <a:noFill/>
              </a:ln>
              <a:solidFill>
                <a:prstClr val="black"/>
              </a:solidFill>
              <a:effectLst/>
              <a:uLnTx/>
              <a:uFillTx/>
              <a:latin typeface="+mn-lt"/>
              <a:ea typeface="+mn-ea"/>
              <a:cs typeface="+mn-cs"/>
            </a:rPr>
            <a:t>今後は</a:t>
          </a:r>
          <a:r>
            <a:rPr kumimoji="1" lang="ja-JP" altLang="ja-JP" sz="900" b="0" i="0" u="none" strike="noStrike" kern="0" cap="none" spc="0" normalizeH="0" baseline="0" noProof="0">
              <a:ln>
                <a:noFill/>
              </a:ln>
              <a:solidFill>
                <a:prstClr val="black"/>
              </a:solidFill>
              <a:effectLst/>
              <a:uLnTx/>
              <a:uFillTx/>
              <a:latin typeface="+mn-lt"/>
              <a:ea typeface="+mn-ea"/>
              <a:cs typeface="+mn-cs"/>
            </a:rPr>
            <a:t>比率</a:t>
          </a:r>
          <a:r>
            <a:rPr kumimoji="1" lang="ja-JP" altLang="en-US" sz="900" b="0" i="0" u="none" strike="noStrike" kern="0" cap="none" spc="0" normalizeH="0" baseline="0" noProof="0">
              <a:ln>
                <a:noFill/>
              </a:ln>
              <a:solidFill>
                <a:prstClr val="black"/>
              </a:solidFill>
              <a:effectLst/>
              <a:uLnTx/>
              <a:uFillTx/>
              <a:latin typeface="+mn-lt"/>
              <a:ea typeface="+mn-ea"/>
              <a:cs typeface="+mn-cs"/>
            </a:rPr>
            <a:t>が</a:t>
          </a:r>
          <a:r>
            <a:rPr kumimoji="1" lang="ja-JP" altLang="ja-JP" sz="900" b="0" i="0" u="none" strike="noStrike" kern="0" cap="none" spc="0" normalizeH="0" baseline="0" noProof="0">
              <a:ln>
                <a:noFill/>
              </a:ln>
              <a:solidFill>
                <a:prstClr val="black"/>
              </a:solidFill>
              <a:effectLst/>
              <a:uLnTx/>
              <a:uFillTx/>
              <a:latin typeface="+mn-lt"/>
              <a:ea typeface="+mn-ea"/>
              <a:cs typeface="+mn-cs"/>
            </a:rPr>
            <a:t>悪化していく見込みである。</a:t>
          </a:r>
          <a:endPar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6" name="テキスト ボックス 23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60</xdr:row>
      <xdr:rowOff>43180</xdr:rowOff>
    </xdr:to>
    <xdr:cxnSp macro="">
      <xdr:nvCxnSpPr>
        <xdr:cNvPr id="238" name="直線コネクタ 237"/>
        <xdr:cNvCxnSpPr/>
      </xdr:nvCxnSpPr>
      <xdr:spPr>
        <a:xfrm flipV="1">
          <a:off x="16510000" y="924814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15257</xdr:rowOff>
    </xdr:from>
    <xdr:ext cx="762000" cy="259045"/>
    <xdr:sp macro="" textlink="">
      <xdr:nvSpPr>
        <xdr:cNvPr id="239" name="その他最小値テキスト"/>
        <xdr:cNvSpPr txBox="1"/>
      </xdr:nvSpPr>
      <xdr:spPr>
        <a:xfrm>
          <a:off x="16598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43180</xdr:rowOff>
    </xdr:from>
    <xdr:to>
      <xdr:col>82</xdr:col>
      <xdr:colOff>196850</xdr:colOff>
      <xdr:row>60</xdr:row>
      <xdr:rowOff>43180</xdr:rowOff>
    </xdr:to>
    <xdr:cxnSp macro="">
      <xdr:nvCxnSpPr>
        <xdr:cNvPr id="240" name="直線コネクタ 239"/>
        <xdr:cNvCxnSpPr/>
      </xdr:nvCxnSpPr>
      <xdr:spPr>
        <a:xfrm>
          <a:off x="16421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1" name="その他最大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42" name="直線コネクタ 241"/>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xdr:rowOff>
    </xdr:from>
    <xdr:to>
      <xdr:col>82</xdr:col>
      <xdr:colOff>107950</xdr:colOff>
      <xdr:row>56</xdr:row>
      <xdr:rowOff>88900</xdr:rowOff>
    </xdr:to>
    <xdr:cxnSp macro="">
      <xdr:nvCxnSpPr>
        <xdr:cNvPr id="243" name="直線コネクタ 242"/>
        <xdr:cNvCxnSpPr/>
      </xdr:nvCxnSpPr>
      <xdr:spPr>
        <a:xfrm flipV="1">
          <a:off x="15671800" y="96062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44"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5" name="フローチャート: 判断 244"/>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56</xdr:row>
      <xdr:rowOff>119380</xdr:rowOff>
    </xdr:to>
    <xdr:cxnSp macro="">
      <xdr:nvCxnSpPr>
        <xdr:cNvPr id="246" name="直線コネクタ 245"/>
        <xdr:cNvCxnSpPr/>
      </xdr:nvCxnSpPr>
      <xdr:spPr>
        <a:xfrm flipV="1">
          <a:off x="14782800" y="9690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47" name="フローチャート: 判断 24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48" name="テキスト ボックス 247"/>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119380</xdr:rowOff>
    </xdr:from>
    <xdr:to>
      <xdr:col>73</xdr:col>
      <xdr:colOff>180975</xdr:colOff>
      <xdr:row>56</xdr:row>
      <xdr:rowOff>127000</xdr:rowOff>
    </xdr:to>
    <xdr:cxnSp macro="">
      <xdr:nvCxnSpPr>
        <xdr:cNvPr id="249" name="直線コネクタ 248"/>
        <xdr:cNvCxnSpPr/>
      </xdr:nvCxnSpPr>
      <xdr:spPr>
        <a:xfrm flipV="1">
          <a:off x="13893800" y="9720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3810</xdr:rowOff>
    </xdr:from>
    <xdr:to>
      <xdr:col>74</xdr:col>
      <xdr:colOff>31750</xdr:colOff>
      <xdr:row>57</xdr:row>
      <xdr:rowOff>105410</xdr:rowOff>
    </xdr:to>
    <xdr:sp macro="" textlink="">
      <xdr:nvSpPr>
        <xdr:cNvPr id="250" name="フローチャート: 判断 249"/>
        <xdr:cNvSpPr/>
      </xdr:nvSpPr>
      <xdr:spPr>
        <a:xfrm>
          <a:off x="14732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90187</xdr:rowOff>
    </xdr:from>
    <xdr:ext cx="762000" cy="259045"/>
    <xdr:sp macro="" textlink="">
      <xdr:nvSpPr>
        <xdr:cNvPr id="251" name="テキスト ボックス 250"/>
        <xdr:cNvSpPr txBox="1"/>
      </xdr:nvSpPr>
      <xdr:spPr>
        <a:xfrm>
          <a:off x="14401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61</xdr:row>
      <xdr:rowOff>85090</xdr:rowOff>
    </xdr:to>
    <xdr:cxnSp macro="">
      <xdr:nvCxnSpPr>
        <xdr:cNvPr id="252" name="直線コネクタ 251"/>
        <xdr:cNvCxnSpPr/>
      </xdr:nvCxnSpPr>
      <xdr:spPr>
        <a:xfrm flipV="1">
          <a:off x="13004800" y="9728200"/>
          <a:ext cx="889000" cy="81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53" name="フローチャート: 判断 252"/>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135907</xdr:rowOff>
    </xdr:from>
    <xdr:ext cx="762000" cy="259045"/>
    <xdr:sp macro="" textlink="">
      <xdr:nvSpPr>
        <xdr:cNvPr id="254" name="テキスト ボックス 253"/>
        <xdr:cNvSpPr txBox="1"/>
      </xdr:nvSpPr>
      <xdr:spPr>
        <a:xfrm>
          <a:off x="13512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55" name="フローチャート: 判断 254"/>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56" name="テキスト ボックス 255"/>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125730</xdr:rowOff>
    </xdr:from>
    <xdr:to>
      <xdr:col>82</xdr:col>
      <xdr:colOff>158750</xdr:colOff>
      <xdr:row>56</xdr:row>
      <xdr:rowOff>55880</xdr:rowOff>
    </xdr:to>
    <xdr:sp macro="" textlink="">
      <xdr:nvSpPr>
        <xdr:cNvPr id="262" name="楕円 261"/>
        <xdr:cNvSpPr/>
      </xdr:nvSpPr>
      <xdr:spPr>
        <a:xfrm>
          <a:off x="164592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142257</xdr:rowOff>
    </xdr:from>
    <xdr:ext cx="762000" cy="259045"/>
    <xdr:sp macro="" textlink="">
      <xdr:nvSpPr>
        <xdr:cNvPr id="263" name="その他該当値テキスト"/>
        <xdr:cNvSpPr txBox="1"/>
      </xdr:nvSpPr>
      <xdr:spPr>
        <a:xfrm>
          <a:off x="165989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64" name="楕円 263"/>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65" name="テキスト ボックス 264"/>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68580</xdr:rowOff>
    </xdr:from>
    <xdr:to>
      <xdr:col>74</xdr:col>
      <xdr:colOff>31750</xdr:colOff>
      <xdr:row>56</xdr:row>
      <xdr:rowOff>170180</xdr:rowOff>
    </xdr:to>
    <xdr:sp macro="" textlink="">
      <xdr:nvSpPr>
        <xdr:cNvPr id="266" name="楕円 265"/>
        <xdr:cNvSpPr/>
      </xdr:nvSpPr>
      <xdr:spPr>
        <a:xfrm>
          <a:off x="14732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8907</xdr:rowOff>
    </xdr:from>
    <xdr:ext cx="762000" cy="259045"/>
    <xdr:sp macro="" textlink="">
      <xdr:nvSpPr>
        <xdr:cNvPr id="267" name="テキスト ボックス 266"/>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68" name="楕円 267"/>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69" name="テキスト ボックス 268"/>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34290</xdr:rowOff>
    </xdr:from>
    <xdr:to>
      <xdr:col>65</xdr:col>
      <xdr:colOff>53975</xdr:colOff>
      <xdr:row>61</xdr:row>
      <xdr:rowOff>135890</xdr:rowOff>
    </xdr:to>
    <xdr:sp macro="" textlink="">
      <xdr:nvSpPr>
        <xdr:cNvPr id="270" name="楕円 269"/>
        <xdr:cNvSpPr/>
      </xdr:nvSpPr>
      <xdr:spPr>
        <a:xfrm>
          <a:off x="12954000" y="1049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120667</xdr:rowOff>
    </xdr:from>
    <xdr:ext cx="762000" cy="259045"/>
    <xdr:sp macro="" textlink="">
      <xdr:nvSpPr>
        <xdr:cNvPr id="271" name="テキスト ボックス 270"/>
        <xdr:cNvSpPr txBox="1"/>
      </xdr:nvSpPr>
      <xdr:spPr>
        <a:xfrm>
          <a:off x="12623800" y="1057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50" b="0" i="0" baseline="0">
              <a:solidFill>
                <a:schemeClr val="dk1"/>
              </a:solidFill>
              <a:effectLst/>
              <a:latin typeface="+mn-lt"/>
              <a:ea typeface="+mn-ea"/>
              <a:cs typeface="+mn-cs"/>
            </a:rPr>
            <a:t>　一部事務組合への負担金や公営企業に対する繰出金が多額なことから、類似団体に比べて比率が高い状態で推移していたが、平成</a:t>
          </a:r>
          <a:r>
            <a:rPr kumimoji="1" lang="en-US" altLang="ja-JP" sz="950" b="0" i="0" baseline="0">
              <a:solidFill>
                <a:schemeClr val="dk1"/>
              </a:solidFill>
              <a:effectLst/>
              <a:latin typeface="+mn-lt"/>
              <a:ea typeface="+mn-ea"/>
              <a:cs typeface="+mn-cs"/>
            </a:rPr>
            <a:t>30</a:t>
          </a:r>
          <a:r>
            <a:rPr kumimoji="1" lang="ja-JP" altLang="ja-JP" sz="950" b="0" i="0" baseline="0">
              <a:solidFill>
                <a:schemeClr val="dk1"/>
              </a:solidFill>
              <a:effectLst/>
              <a:latin typeface="+mn-lt"/>
              <a:ea typeface="+mn-ea"/>
              <a:cs typeface="+mn-cs"/>
            </a:rPr>
            <a:t>年度から下水道事業が公営企業法適用となったことに伴い、同会計への繰出金が補助費等に計上されることとなったため、さらに比率が高くなった</a:t>
          </a:r>
          <a:r>
            <a:rPr kumimoji="1" lang="ja-JP" altLang="en-US" sz="950" b="0" i="0" baseline="0">
              <a:solidFill>
                <a:schemeClr val="dk1"/>
              </a:solidFill>
              <a:effectLst/>
              <a:latin typeface="+mn-lt"/>
              <a:ea typeface="+mn-ea"/>
              <a:cs typeface="+mn-cs"/>
            </a:rPr>
            <a:t>ものの，令和２年度・３年度と経常一般財源の大幅な増加が続いたことから，比率としては低下が続いている。</a:t>
          </a:r>
          <a:endParaRPr lang="ja-JP" altLang="ja-JP" sz="950">
            <a:effectLst/>
          </a:endParaRPr>
        </a:p>
        <a:p>
          <a:pPr eaLnBrk="1" fontAlgn="auto" latinLnBrk="0" hangingPunct="1"/>
          <a:r>
            <a:rPr kumimoji="1" lang="ja-JP" altLang="ja-JP" sz="950" b="0" i="0" baseline="0">
              <a:solidFill>
                <a:schemeClr val="dk1"/>
              </a:solidFill>
              <a:effectLst/>
              <a:latin typeface="+mn-lt"/>
              <a:ea typeface="+mn-ea"/>
              <a:cs typeface="+mn-cs"/>
            </a:rPr>
            <a:t>　今後も賑わい創出のための積極的な施策を展開する中で支出増が見込まれるが、費用対効果を見極め、適切・効果的に補助事業を執行していく必要がある。</a:t>
          </a:r>
          <a:endParaRPr lang="ja-JP" altLang="ja-JP" sz="950">
            <a:effectLst/>
          </a:endParaRPr>
        </a:p>
      </xdr:txBody>
    </xdr:sp>
    <xdr:clientData/>
  </xdr:twoCellAnchor>
  <xdr:oneCellAnchor>
    <xdr:from>
      <xdr:col>62</xdr:col>
      <xdr:colOff>6350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6" name="直線コネクタ 28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7" name="テキスト ボックス 28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8" name="直線コネクタ 28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89" name="テキスト ボックス 28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0" name="直線コネクタ 28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1" name="テキスト ボックス 29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2" name="直線コネクタ 29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3" name="テキスト ボックス 29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4" name="直線コネクタ 29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5" name="テキスト ボックス 29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6" name="直線コネクタ 29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7" name="テキスト ボックス 29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154758</xdr:rowOff>
    </xdr:from>
    <xdr:to>
      <xdr:col>82</xdr:col>
      <xdr:colOff>107950</xdr:colOff>
      <xdr:row>41</xdr:row>
      <xdr:rowOff>76381</xdr:rowOff>
    </xdr:to>
    <xdr:cxnSp macro="">
      <xdr:nvCxnSpPr>
        <xdr:cNvPr id="301" name="直線コネクタ 300"/>
        <xdr:cNvCxnSpPr/>
      </xdr:nvCxnSpPr>
      <xdr:spPr>
        <a:xfrm flipV="1">
          <a:off x="16510000" y="5812608"/>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48458</xdr:rowOff>
    </xdr:from>
    <xdr:ext cx="762000" cy="259045"/>
    <xdr:sp macro="" textlink="">
      <xdr:nvSpPr>
        <xdr:cNvPr id="302" name="補助費等最小値テキスト"/>
        <xdr:cNvSpPr txBox="1"/>
      </xdr:nvSpPr>
      <xdr:spPr>
        <a:xfrm>
          <a:off x="16598900" y="707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76381</xdr:rowOff>
    </xdr:from>
    <xdr:to>
      <xdr:col>82</xdr:col>
      <xdr:colOff>196850</xdr:colOff>
      <xdr:row>41</xdr:row>
      <xdr:rowOff>76381</xdr:rowOff>
    </xdr:to>
    <xdr:cxnSp macro="">
      <xdr:nvCxnSpPr>
        <xdr:cNvPr id="303" name="直線コネクタ 302"/>
        <xdr:cNvCxnSpPr/>
      </xdr:nvCxnSpPr>
      <xdr:spPr>
        <a:xfrm>
          <a:off x="16421100" y="710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69685</xdr:rowOff>
    </xdr:from>
    <xdr:ext cx="762000" cy="259045"/>
    <xdr:sp macro="" textlink="">
      <xdr:nvSpPr>
        <xdr:cNvPr id="304" name="補助費等最大値テキスト"/>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154758</xdr:rowOff>
    </xdr:from>
    <xdr:to>
      <xdr:col>82</xdr:col>
      <xdr:colOff>196850</xdr:colOff>
      <xdr:row>33</xdr:row>
      <xdr:rowOff>154758</xdr:rowOff>
    </xdr:to>
    <xdr:cxnSp macro="">
      <xdr:nvCxnSpPr>
        <xdr:cNvPr id="305" name="直線コネクタ 304"/>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42091</xdr:rowOff>
    </xdr:from>
    <xdr:to>
      <xdr:col>82</xdr:col>
      <xdr:colOff>107950</xdr:colOff>
      <xdr:row>38</xdr:row>
      <xdr:rowOff>100874</xdr:rowOff>
    </xdr:to>
    <xdr:cxnSp macro="">
      <xdr:nvCxnSpPr>
        <xdr:cNvPr id="306" name="直線コネクタ 305"/>
        <xdr:cNvCxnSpPr/>
      </xdr:nvCxnSpPr>
      <xdr:spPr>
        <a:xfrm flipV="1">
          <a:off x="15671800" y="6557191"/>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37210</xdr:rowOff>
    </xdr:from>
    <xdr:ext cx="762000" cy="259045"/>
    <xdr:sp macro="" textlink="">
      <xdr:nvSpPr>
        <xdr:cNvPr id="307" name="補助費等平均値テキスト"/>
        <xdr:cNvSpPr txBox="1"/>
      </xdr:nvSpPr>
      <xdr:spPr>
        <a:xfrm>
          <a:off x="16598900" y="6037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20683</xdr:rowOff>
    </xdr:from>
    <xdr:to>
      <xdr:col>82</xdr:col>
      <xdr:colOff>158750</xdr:colOff>
      <xdr:row>36</xdr:row>
      <xdr:rowOff>122283</xdr:rowOff>
    </xdr:to>
    <xdr:sp macro="" textlink="">
      <xdr:nvSpPr>
        <xdr:cNvPr id="308" name="フローチャート: 判断 307"/>
        <xdr:cNvSpPr/>
      </xdr:nvSpPr>
      <xdr:spPr>
        <a:xfrm>
          <a:off x="16459200" y="619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100874</xdr:rowOff>
    </xdr:from>
    <xdr:to>
      <xdr:col>78</xdr:col>
      <xdr:colOff>69850</xdr:colOff>
      <xdr:row>39</xdr:row>
      <xdr:rowOff>125367</xdr:rowOff>
    </xdr:to>
    <xdr:cxnSp macro="">
      <xdr:nvCxnSpPr>
        <xdr:cNvPr id="309" name="直線コネクタ 308"/>
        <xdr:cNvCxnSpPr/>
      </xdr:nvCxnSpPr>
      <xdr:spPr>
        <a:xfrm flipV="1">
          <a:off x="14782800" y="6615974"/>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53340</xdr:rowOff>
    </xdr:from>
    <xdr:to>
      <xdr:col>78</xdr:col>
      <xdr:colOff>120650</xdr:colOff>
      <xdr:row>36</xdr:row>
      <xdr:rowOff>154940</xdr:rowOff>
    </xdr:to>
    <xdr:sp macro="" textlink="">
      <xdr:nvSpPr>
        <xdr:cNvPr id="310" name="フローチャート: 判断 309"/>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11" name="テキスト ボックス 310"/>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125367</xdr:rowOff>
    </xdr:from>
    <xdr:to>
      <xdr:col>73</xdr:col>
      <xdr:colOff>180975</xdr:colOff>
      <xdr:row>40</xdr:row>
      <xdr:rowOff>25763</xdr:rowOff>
    </xdr:to>
    <xdr:cxnSp macro="">
      <xdr:nvCxnSpPr>
        <xdr:cNvPr id="312" name="直線コネクタ 311"/>
        <xdr:cNvCxnSpPr/>
      </xdr:nvCxnSpPr>
      <xdr:spPr>
        <a:xfrm flipV="1">
          <a:off x="13893800" y="681191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152944</xdr:rowOff>
    </xdr:from>
    <xdr:to>
      <xdr:col>74</xdr:col>
      <xdr:colOff>31750</xdr:colOff>
      <xdr:row>36</xdr:row>
      <xdr:rowOff>83094</xdr:rowOff>
    </xdr:to>
    <xdr:sp macro="" textlink="">
      <xdr:nvSpPr>
        <xdr:cNvPr id="313" name="フローチャート: 判断 312"/>
        <xdr:cNvSpPr/>
      </xdr:nvSpPr>
      <xdr:spPr>
        <a:xfrm>
          <a:off x="14732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93271</xdr:rowOff>
    </xdr:from>
    <xdr:ext cx="762000" cy="259045"/>
    <xdr:sp macro="" textlink="">
      <xdr:nvSpPr>
        <xdr:cNvPr id="314" name="テキスト ボックス 313"/>
        <xdr:cNvSpPr txBox="1"/>
      </xdr:nvSpPr>
      <xdr:spPr>
        <a:xfrm>
          <a:off x="14401800" y="59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112304</xdr:rowOff>
    </xdr:from>
    <xdr:to>
      <xdr:col>69</xdr:col>
      <xdr:colOff>92075</xdr:colOff>
      <xdr:row>40</xdr:row>
      <xdr:rowOff>25763</xdr:rowOff>
    </xdr:to>
    <xdr:cxnSp macro="">
      <xdr:nvCxnSpPr>
        <xdr:cNvPr id="315" name="直線コネクタ 314"/>
        <xdr:cNvCxnSpPr/>
      </xdr:nvCxnSpPr>
      <xdr:spPr>
        <a:xfrm>
          <a:off x="13004800" y="6113054"/>
          <a:ext cx="889000" cy="77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152944</xdr:rowOff>
    </xdr:from>
    <xdr:to>
      <xdr:col>69</xdr:col>
      <xdr:colOff>142875</xdr:colOff>
      <xdr:row>36</xdr:row>
      <xdr:rowOff>83094</xdr:rowOff>
    </xdr:to>
    <xdr:sp macro="" textlink="">
      <xdr:nvSpPr>
        <xdr:cNvPr id="316" name="フローチャート: 判断 315"/>
        <xdr:cNvSpPr/>
      </xdr:nvSpPr>
      <xdr:spPr>
        <a:xfrm>
          <a:off x="13843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93271</xdr:rowOff>
    </xdr:from>
    <xdr:ext cx="762000" cy="259045"/>
    <xdr:sp macro="" textlink="">
      <xdr:nvSpPr>
        <xdr:cNvPr id="317" name="テキスト ボックス 316"/>
        <xdr:cNvSpPr txBox="1"/>
      </xdr:nvSpPr>
      <xdr:spPr>
        <a:xfrm>
          <a:off x="13512800" y="59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18" name="フローチャート: 判断 317"/>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19" name="テキスト ボックス 318"/>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162741</xdr:rowOff>
    </xdr:from>
    <xdr:to>
      <xdr:col>82</xdr:col>
      <xdr:colOff>158750</xdr:colOff>
      <xdr:row>38</xdr:row>
      <xdr:rowOff>92891</xdr:rowOff>
    </xdr:to>
    <xdr:sp macro="" textlink="">
      <xdr:nvSpPr>
        <xdr:cNvPr id="325" name="楕円 324"/>
        <xdr:cNvSpPr/>
      </xdr:nvSpPr>
      <xdr:spPr>
        <a:xfrm>
          <a:off x="16459200" y="650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134818</xdr:rowOff>
    </xdr:from>
    <xdr:ext cx="762000" cy="259045"/>
    <xdr:sp macro="" textlink="">
      <xdr:nvSpPr>
        <xdr:cNvPr id="326" name="補助費等該当値テキスト"/>
        <xdr:cNvSpPr txBox="1"/>
      </xdr:nvSpPr>
      <xdr:spPr>
        <a:xfrm>
          <a:off x="16598900" y="647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50074</xdr:rowOff>
    </xdr:from>
    <xdr:to>
      <xdr:col>78</xdr:col>
      <xdr:colOff>120650</xdr:colOff>
      <xdr:row>38</xdr:row>
      <xdr:rowOff>151674</xdr:rowOff>
    </xdr:to>
    <xdr:sp macro="" textlink="">
      <xdr:nvSpPr>
        <xdr:cNvPr id="327" name="楕円 326"/>
        <xdr:cNvSpPr/>
      </xdr:nvSpPr>
      <xdr:spPr>
        <a:xfrm>
          <a:off x="15621000" y="656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136451</xdr:rowOff>
    </xdr:from>
    <xdr:ext cx="736600" cy="259045"/>
    <xdr:sp macro="" textlink="">
      <xdr:nvSpPr>
        <xdr:cNvPr id="328" name="テキスト ボックス 327"/>
        <xdr:cNvSpPr txBox="1"/>
      </xdr:nvSpPr>
      <xdr:spPr>
        <a:xfrm>
          <a:off x="15290800" y="6651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74567</xdr:rowOff>
    </xdr:from>
    <xdr:to>
      <xdr:col>74</xdr:col>
      <xdr:colOff>31750</xdr:colOff>
      <xdr:row>40</xdr:row>
      <xdr:rowOff>4717</xdr:rowOff>
    </xdr:to>
    <xdr:sp macro="" textlink="">
      <xdr:nvSpPr>
        <xdr:cNvPr id="329" name="楕円 328"/>
        <xdr:cNvSpPr/>
      </xdr:nvSpPr>
      <xdr:spPr>
        <a:xfrm>
          <a:off x="14732000" y="676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160944</xdr:rowOff>
    </xdr:from>
    <xdr:ext cx="762000" cy="259045"/>
    <xdr:sp macro="" textlink="">
      <xdr:nvSpPr>
        <xdr:cNvPr id="330" name="テキスト ボックス 329"/>
        <xdr:cNvSpPr txBox="1"/>
      </xdr:nvSpPr>
      <xdr:spPr>
        <a:xfrm>
          <a:off x="14401800" y="6847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146413</xdr:rowOff>
    </xdr:from>
    <xdr:to>
      <xdr:col>69</xdr:col>
      <xdr:colOff>142875</xdr:colOff>
      <xdr:row>40</xdr:row>
      <xdr:rowOff>76563</xdr:rowOff>
    </xdr:to>
    <xdr:sp macro="" textlink="">
      <xdr:nvSpPr>
        <xdr:cNvPr id="331" name="楕円 330"/>
        <xdr:cNvSpPr/>
      </xdr:nvSpPr>
      <xdr:spPr>
        <a:xfrm>
          <a:off x="13843000" y="683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61340</xdr:rowOff>
    </xdr:from>
    <xdr:ext cx="762000" cy="259045"/>
    <xdr:sp macro="" textlink="">
      <xdr:nvSpPr>
        <xdr:cNvPr id="332" name="テキスト ボックス 331"/>
        <xdr:cNvSpPr txBox="1"/>
      </xdr:nvSpPr>
      <xdr:spPr>
        <a:xfrm>
          <a:off x="13512800" y="691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61504</xdr:rowOff>
    </xdr:from>
    <xdr:to>
      <xdr:col>65</xdr:col>
      <xdr:colOff>53975</xdr:colOff>
      <xdr:row>35</xdr:row>
      <xdr:rowOff>163104</xdr:rowOff>
    </xdr:to>
    <xdr:sp macro="" textlink="">
      <xdr:nvSpPr>
        <xdr:cNvPr id="333" name="楕円 332"/>
        <xdr:cNvSpPr/>
      </xdr:nvSpPr>
      <xdr:spPr>
        <a:xfrm>
          <a:off x="12954000" y="606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1831</xdr:rowOff>
    </xdr:from>
    <xdr:ext cx="762000" cy="259045"/>
    <xdr:sp macro="" textlink="">
      <xdr:nvSpPr>
        <xdr:cNvPr id="334" name="テキスト ボックス 333"/>
        <xdr:cNvSpPr txBox="1"/>
      </xdr:nvSpPr>
      <xdr:spPr>
        <a:xfrm>
          <a:off x="12623800" y="5831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ja-JP"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公債費については、近年の発行額の</a:t>
          </a:r>
          <a:r>
            <a:rPr kumimoji="1" lang="ja-JP" altLang="en-US"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増加</a:t>
          </a:r>
          <a:r>
            <a:rPr kumimoji="1" lang="ja-JP" altLang="ja-JP"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に伴い、償還元金は増えているものの、低金利の影響から利払いが抑え</a:t>
          </a:r>
          <a:r>
            <a:rPr kumimoji="1" lang="ja-JP" altLang="en-US"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ら</a:t>
          </a:r>
          <a:r>
            <a:rPr kumimoji="1" lang="ja-JP" altLang="ja-JP"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れ</a:t>
          </a:r>
          <a:r>
            <a:rPr kumimoji="1" lang="ja-JP" altLang="en-US"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たほか</a:t>
          </a:r>
          <a:r>
            <a:rPr kumimoji="1" lang="ja-JP" altLang="ja-JP"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en-US"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経常一般財源の増加もあり，</a:t>
          </a:r>
          <a:r>
            <a:rPr kumimoji="1" lang="ja-JP" altLang="ja-JP"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経常収支比率に占める公債費の割合は前年度から</a:t>
          </a:r>
          <a:r>
            <a:rPr kumimoji="1" lang="en-US" altLang="ja-JP"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0.4</a:t>
          </a:r>
          <a:r>
            <a:rPr kumimoji="1" lang="ja-JP" altLang="ja-JP"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ポイント</a:t>
          </a:r>
          <a:r>
            <a:rPr kumimoji="1" lang="ja-JP" altLang="en-US"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減</a:t>
          </a:r>
          <a:r>
            <a:rPr kumimoji="1" lang="ja-JP" altLang="ja-JP"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の</a:t>
          </a:r>
          <a:r>
            <a:rPr kumimoji="1" lang="en-US" altLang="ja-JP"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15.4</a:t>
          </a:r>
          <a:r>
            <a:rPr kumimoji="1" lang="ja-JP" altLang="ja-JP"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％となっている。</a:t>
          </a:r>
          <a:endParaRPr kumimoji="0" lang="ja-JP" altLang="ja-JP"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これまでにも、利率の高い地方債については任意繰上償還を行う等、後年度の公債費負担の軽減に努めてきたが、今後もしばらくの間は償還元金が増えていく見込みであることから、</a:t>
          </a:r>
          <a:r>
            <a:rPr kumimoji="1" lang="ja-JP" altLang="en-US"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令和２年度から過疎債の繰上償還を行っており，これを今後数年間は継続することで，将来の公債費負担の軽減を計画している</a:t>
          </a:r>
          <a:r>
            <a:rPr kumimoji="1" lang="ja-JP" altLang="ja-JP"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endParaRPr kumimoji="0" lang="ja-JP" altLang="ja-JP"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140715</xdr:rowOff>
    </xdr:to>
    <xdr:cxnSp macro="">
      <xdr:nvCxnSpPr>
        <xdr:cNvPr id="359" name="直線コネクタ 358"/>
        <xdr:cNvCxnSpPr/>
      </xdr:nvCxnSpPr>
      <xdr:spPr>
        <a:xfrm flipV="1">
          <a:off x="4826000" y="127960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0"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1" name="直線コネクタ 360"/>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2"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3" name="直線コネクタ 362"/>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88137</xdr:rowOff>
    </xdr:from>
    <xdr:to>
      <xdr:col>24</xdr:col>
      <xdr:colOff>25400</xdr:colOff>
      <xdr:row>77</xdr:row>
      <xdr:rowOff>106426</xdr:rowOff>
    </xdr:to>
    <xdr:cxnSp macro="">
      <xdr:nvCxnSpPr>
        <xdr:cNvPr id="364" name="直線コネクタ 363"/>
        <xdr:cNvCxnSpPr/>
      </xdr:nvCxnSpPr>
      <xdr:spPr>
        <a:xfrm flipV="1">
          <a:off x="3987800" y="13289787"/>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21862</xdr:rowOff>
    </xdr:from>
    <xdr:ext cx="762000" cy="259045"/>
    <xdr:sp macro="" textlink="">
      <xdr:nvSpPr>
        <xdr:cNvPr id="365" name="公債費平均値テキスト"/>
        <xdr:cNvSpPr txBox="1"/>
      </xdr:nvSpPr>
      <xdr:spPr>
        <a:xfrm>
          <a:off x="4914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6" name="フローチャート: 判断 365"/>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88137</xdr:rowOff>
    </xdr:from>
    <xdr:to>
      <xdr:col>19</xdr:col>
      <xdr:colOff>187325</xdr:colOff>
      <xdr:row>77</xdr:row>
      <xdr:rowOff>106426</xdr:rowOff>
    </xdr:to>
    <xdr:cxnSp macro="">
      <xdr:nvCxnSpPr>
        <xdr:cNvPr id="367" name="直線コネクタ 366"/>
        <xdr:cNvCxnSpPr/>
      </xdr:nvCxnSpPr>
      <xdr:spPr>
        <a:xfrm>
          <a:off x="3098800" y="132897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8" name="フローチャート: 判断 36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69" name="テキスト ボックス 368"/>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78994</xdr:rowOff>
    </xdr:from>
    <xdr:to>
      <xdr:col>15</xdr:col>
      <xdr:colOff>98425</xdr:colOff>
      <xdr:row>77</xdr:row>
      <xdr:rowOff>88137</xdr:rowOff>
    </xdr:to>
    <xdr:cxnSp macro="">
      <xdr:nvCxnSpPr>
        <xdr:cNvPr id="370" name="直線コネクタ 369"/>
        <xdr:cNvCxnSpPr/>
      </xdr:nvCxnSpPr>
      <xdr:spPr>
        <a:xfrm>
          <a:off x="2209800" y="132806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1" name="フローチャート: 判断 370"/>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72" name="テキスト ボックス 371"/>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168148</xdr:rowOff>
    </xdr:from>
    <xdr:to>
      <xdr:col>11</xdr:col>
      <xdr:colOff>9525</xdr:colOff>
      <xdr:row>77</xdr:row>
      <xdr:rowOff>78994</xdr:rowOff>
    </xdr:to>
    <xdr:cxnSp macro="">
      <xdr:nvCxnSpPr>
        <xdr:cNvPr id="373" name="直線コネクタ 372"/>
        <xdr:cNvCxnSpPr/>
      </xdr:nvCxnSpPr>
      <xdr:spPr>
        <a:xfrm>
          <a:off x="1320800" y="131983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4" name="フローチャート: 判断 373"/>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5" name="テキスト ボックス 374"/>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60198</xdr:rowOff>
    </xdr:from>
    <xdr:to>
      <xdr:col>6</xdr:col>
      <xdr:colOff>171450</xdr:colOff>
      <xdr:row>77</xdr:row>
      <xdr:rowOff>161798</xdr:rowOff>
    </xdr:to>
    <xdr:sp macro="" textlink="">
      <xdr:nvSpPr>
        <xdr:cNvPr id="376" name="フローチャート: 判断 375"/>
        <xdr:cNvSpPr/>
      </xdr:nvSpPr>
      <xdr:spPr>
        <a:xfrm>
          <a:off x="1270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146575</xdr:rowOff>
    </xdr:from>
    <xdr:ext cx="762000" cy="259045"/>
    <xdr:sp macro="" textlink="">
      <xdr:nvSpPr>
        <xdr:cNvPr id="377" name="テキスト ボックス 376"/>
        <xdr:cNvSpPr txBox="1"/>
      </xdr:nvSpPr>
      <xdr:spPr>
        <a:xfrm>
          <a:off x="939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83" name="楕円 382"/>
        <xdr:cNvSpPr/>
      </xdr:nvSpPr>
      <xdr:spPr>
        <a:xfrm>
          <a:off x="4775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9414</xdr:rowOff>
    </xdr:from>
    <xdr:ext cx="762000" cy="259045"/>
    <xdr:sp macro="" textlink="">
      <xdr:nvSpPr>
        <xdr:cNvPr id="384" name="公債費該当値テキスト"/>
        <xdr:cNvSpPr txBox="1"/>
      </xdr:nvSpPr>
      <xdr:spPr>
        <a:xfrm>
          <a:off x="49149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55626</xdr:rowOff>
    </xdr:from>
    <xdr:to>
      <xdr:col>20</xdr:col>
      <xdr:colOff>38100</xdr:colOff>
      <xdr:row>77</xdr:row>
      <xdr:rowOff>157226</xdr:rowOff>
    </xdr:to>
    <xdr:sp macro="" textlink="">
      <xdr:nvSpPr>
        <xdr:cNvPr id="385" name="楕円 384"/>
        <xdr:cNvSpPr/>
      </xdr:nvSpPr>
      <xdr:spPr>
        <a:xfrm>
          <a:off x="3937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86" name="テキスト ボックス 385"/>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37337</xdr:rowOff>
    </xdr:from>
    <xdr:to>
      <xdr:col>15</xdr:col>
      <xdr:colOff>149225</xdr:colOff>
      <xdr:row>77</xdr:row>
      <xdr:rowOff>138937</xdr:rowOff>
    </xdr:to>
    <xdr:sp macro="" textlink="">
      <xdr:nvSpPr>
        <xdr:cNvPr id="387" name="楕円 386"/>
        <xdr:cNvSpPr/>
      </xdr:nvSpPr>
      <xdr:spPr>
        <a:xfrm>
          <a:off x="3048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88" name="テキスト ボックス 387"/>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28194</xdr:rowOff>
    </xdr:from>
    <xdr:to>
      <xdr:col>11</xdr:col>
      <xdr:colOff>60325</xdr:colOff>
      <xdr:row>77</xdr:row>
      <xdr:rowOff>129794</xdr:rowOff>
    </xdr:to>
    <xdr:sp macro="" textlink="">
      <xdr:nvSpPr>
        <xdr:cNvPr id="389" name="楕円 388"/>
        <xdr:cNvSpPr/>
      </xdr:nvSpPr>
      <xdr:spPr>
        <a:xfrm>
          <a:off x="2159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139971</xdr:rowOff>
    </xdr:from>
    <xdr:ext cx="762000" cy="259045"/>
    <xdr:sp macro="" textlink="">
      <xdr:nvSpPr>
        <xdr:cNvPr id="390" name="テキスト ボックス 389"/>
        <xdr:cNvSpPr txBox="1"/>
      </xdr:nvSpPr>
      <xdr:spPr>
        <a:xfrm>
          <a:off x="1828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117348</xdr:rowOff>
    </xdr:from>
    <xdr:to>
      <xdr:col>6</xdr:col>
      <xdr:colOff>171450</xdr:colOff>
      <xdr:row>77</xdr:row>
      <xdr:rowOff>47498</xdr:rowOff>
    </xdr:to>
    <xdr:sp macro="" textlink="">
      <xdr:nvSpPr>
        <xdr:cNvPr id="391" name="楕円 390"/>
        <xdr:cNvSpPr/>
      </xdr:nvSpPr>
      <xdr:spPr>
        <a:xfrm>
          <a:off x="1270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57675</xdr:rowOff>
    </xdr:from>
    <xdr:ext cx="762000" cy="259045"/>
    <xdr:sp macro="" textlink="">
      <xdr:nvSpPr>
        <xdr:cNvPr id="392" name="テキスト ボックス 391"/>
        <xdr:cNvSpPr txBox="1"/>
      </xdr:nvSpPr>
      <xdr:spPr>
        <a:xfrm>
          <a:off x="939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公債費を除いた経常収支比率は前年度から</a:t>
          </a:r>
          <a:r>
            <a:rPr kumimoji="1" lang="en-US" altLang="ja-JP" sz="900" b="0" i="0" u="none" strike="noStrike" kern="0" cap="none" spc="0" normalizeH="0" baseline="0" noProof="0">
              <a:ln>
                <a:noFill/>
              </a:ln>
              <a:solidFill>
                <a:prstClr val="black"/>
              </a:solidFill>
              <a:effectLst/>
              <a:uLnTx/>
              <a:uFillTx/>
              <a:latin typeface="+mn-lt"/>
              <a:ea typeface="+mn-ea"/>
              <a:cs typeface="+mn-cs"/>
            </a:rPr>
            <a:t>3.7</a:t>
          </a:r>
          <a:r>
            <a:rPr kumimoji="1" lang="ja-JP" altLang="ja-JP" sz="9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900" b="0" i="0" u="none" strike="noStrike" kern="0" cap="none" spc="0" normalizeH="0" baseline="0" noProof="0">
              <a:ln>
                <a:noFill/>
              </a:ln>
              <a:solidFill>
                <a:prstClr val="black"/>
              </a:solidFill>
              <a:effectLst/>
              <a:uLnTx/>
              <a:uFillTx/>
              <a:latin typeface="+mn-lt"/>
              <a:ea typeface="+mn-ea"/>
              <a:cs typeface="+mn-cs"/>
            </a:rPr>
            <a:t>改善</a:t>
          </a:r>
          <a:r>
            <a:rPr kumimoji="1" lang="ja-JP" altLang="ja-JP" sz="900" b="0" i="0" u="none" strike="noStrike" kern="0" cap="none" spc="0" normalizeH="0" baseline="0" noProof="0">
              <a:ln>
                <a:noFill/>
              </a:ln>
              <a:solidFill>
                <a:prstClr val="black"/>
              </a:solidFill>
              <a:effectLst/>
              <a:uLnTx/>
              <a:uFillTx/>
              <a:latin typeface="+mn-lt"/>
              <a:ea typeface="+mn-ea"/>
              <a:cs typeface="+mn-cs"/>
            </a:rPr>
            <a:t>している。</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a:t>
          </a:r>
          <a:r>
            <a:rPr kumimoji="1" lang="ja-JP" altLang="en-US" sz="900" b="0" i="0" u="none" strike="noStrike" kern="0" cap="none" spc="0" normalizeH="0" baseline="0" noProof="0">
              <a:ln>
                <a:noFill/>
              </a:ln>
              <a:solidFill>
                <a:prstClr val="black"/>
              </a:solidFill>
              <a:effectLst/>
              <a:uLnTx/>
              <a:uFillTx/>
              <a:latin typeface="+mn-lt"/>
              <a:ea typeface="+mn-ea"/>
              <a:cs typeface="+mn-cs"/>
            </a:rPr>
            <a:t>これは，公債費を除いた</a:t>
          </a:r>
          <a:r>
            <a:rPr kumimoji="1" lang="ja-JP" altLang="ja-JP" sz="900" b="0" i="0" u="none" strike="noStrike" kern="0" cap="none" spc="0" normalizeH="0" baseline="0" noProof="0">
              <a:ln>
                <a:noFill/>
              </a:ln>
              <a:solidFill>
                <a:prstClr val="black"/>
              </a:solidFill>
              <a:effectLst/>
              <a:uLnTx/>
              <a:uFillTx/>
              <a:latin typeface="+mn-lt"/>
              <a:ea typeface="+mn-ea"/>
              <a:cs typeface="+mn-cs"/>
            </a:rPr>
            <a:t>経常経費充当一般財源</a:t>
          </a:r>
          <a:r>
            <a:rPr kumimoji="1" lang="ja-JP" altLang="en-US" sz="900" b="0" i="0" u="none" strike="noStrike" kern="0" cap="none" spc="0" normalizeH="0" baseline="0" noProof="0">
              <a:ln>
                <a:noFill/>
              </a:ln>
              <a:solidFill>
                <a:prstClr val="black"/>
              </a:solidFill>
              <a:effectLst/>
              <a:uLnTx/>
              <a:uFillTx/>
              <a:latin typeface="+mn-lt"/>
              <a:ea typeface="+mn-ea"/>
              <a:cs typeface="+mn-cs"/>
            </a:rPr>
            <a:t>が，新型コロナにより通常どおり事業執行できなかったこと等もあり減となった一方，</a:t>
          </a:r>
          <a:r>
            <a:rPr kumimoji="1" lang="ja-JP" altLang="ja-JP" sz="900" b="0" i="0" u="none" strike="noStrike" kern="0" cap="none" spc="0" normalizeH="0" baseline="0" noProof="0">
              <a:ln>
                <a:noFill/>
              </a:ln>
              <a:solidFill>
                <a:prstClr val="black"/>
              </a:solidFill>
              <a:effectLst/>
              <a:uLnTx/>
              <a:uFillTx/>
              <a:latin typeface="+mn-lt"/>
              <a:ea typeface="+mn-ea"/>
              <a:cs typeface="+mn-cs"/>
            </a:rPr>
            <a:t>経常</a:t>
          </a:r>
          <a:r>
            <a:rPr kumimoji="1" lang="ja-JP" altLang="en-US" sz="900" b="0" i="0" u="none" strike="noStrike" kern="0" cap="none" spc="0" normalizeH="0" baseline="0" noProof="0">
              <a:ln>
                <a:noFill/>
              </a:ln>
              <a:solidFill>
                <a:prstClr val="black"/>
              </a:solidFill>
              <a:effectLst/>
              <a:uLnTx/>
              <a:uFillTx/>
              <a:latin typeface="+mn-lt"/>
              <a:ea typeface="+mn-ea"/>
              <a:cs typeface="+mn-cs"/>
            </a:rPr>
            <a:t>一般</a:t>
          </a:r>
          <a:r>
            <a:rPr kumimoji="1" lang="ja-JP" altLang="ja-JP" sz="900" b="0" i="0" u="none" strike="noStrike" kern="0" cap="none" spc="0" normalizeH="0" baseline="0" noProof="0">
              <a:ln>
                <a:noFill/>
              </a:ln>
              <a:solidFill>
                <a:prstClr val="black"/>
              </a:solidFill>
              <a:effectLst/>
              <a:uLnTx/>
              <a:uFillTx/>
              <a:latin typeface="+mn-lt"/>
              <a:ea typeface="+mn-ea"/>
              <a:cs typeface="+mn-cs"/>
            </a:rPr>
            <a:t>財源</a:t>
          </a:r>
          <a:r>
            <a:rPr kumimoji="1" lang="ja-JP" altLang="en-US" sz="900" b="0" i="0" u="none" strike="noStrike" kern="0" cap="none" spc="0" normalizeH="0" baseline="0" noProof="0">
              <a:ln>
                <a:noFill/>
              </a:ln>
              <a:solidFill>
                <a:prstClr val="black"/>
              </a:solidFill>
              <a:effectLst/>
              <a:uLnTx/>
              <a:uFillTx/>
              <a:latin typeface="+mn-lt"/>
              <a:ea typeface="+mn-ea"/>
              <a:cs typeface="+mn-cs"/>
            </a:rPr>
            <a:t>の</a:t>
          </a:r>
          <a:r>
            <a:rPr kumimoji="1" lang="ja-JP" altLang="ja-JP" sz="900" b="0" i="0" u="none" strike="noStrike" kern="0" cap="none" spc="0" normalizeH="0" baseline="0" noProof="0">
              <a:ln>
                <a:noFill/>
              </a:ln>
              <a:solidFill>
                <a:prstClr val="black"/>
              </a:solidFill>
              <a:effectLst/>
              <a:uLnTx/>
              <a:uFillTx/>
              <a:latin typeface="+mn-lt"/>
              <a:ea typeface="+mn-ea"/>
              <a:cs typeface="+mn-cs"/>
            </a:rPr>
            <a:t>増が大きかったこと</a:t>
          </a:r>
          <a:r>
            <a:rPr kumimoji="1" lang="ja-JP" altLang="en-US" sz="900" b="0" i="0" u="none" strike="noStrike" kern="0" cap="none" spc="0" normalizeH="0" baseline="0" noProof="0">
              <a:ln>
                <a:noFill/>
              </a:ln>
              <a:solidFill>
                <a:prstClr val="black"/>
              </a:solidFill>
              <a:effectLst/>
              <a:uLnTx/>
              <a:uFillTx/>
              <a:latin typeface="+mn-lt"/>
              <a:ea typeface="+mn-ea"/>
              <a:cs typeface="+mn-cs"/>
            </a:rPr>
            <a:t>による。</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　高齢化が進行する中，</a:t>
          </a:r>
          <a:r>
            <a:rPr kumimoji="1" lang="ja-JP" altLang="ja-JP" sz="900" b="0" i="0" u="none" strike="noStrike" kern="0" cap="none" spc="0" normalizeH="0" baseline="0" noProof="0">
              <a:ln>
                <a:noFill/>
              </a:ln>
              <a:solidFill>
                <a:prstClr val="black"/>
              </a:solidFill>
              <a:effectLst/>
              <a:uLnTx/>
              <a:uFillTx/>
              <a:latin typeface="+mn-lt"/>
              <a:ea typeface="+mn-ea"/>
              <a:cs typeface="+mn-cs"/>
            </a:rPr>
            <a:t>扶助費や補助費等</a:t>
          </a:r>
          <a:r>
            <a:rPr kumimoji="1" lang="ja-JP" altLang="en-US" sz="900" b="0" i="0" u="none" strike="noStrike" kern="0" cap="none" spc="0" normalizeH="0" baseline="0" noProof="0">
              <a:ln>
                <a:noFill/>
              </a:ln>
              <a:solidFill>
                <a:prstClr val="black"/>
              </a:solidFill>
              <a:effectLst/>
              <a:uLnTx/>
              <a:uFillTx/>
              <a:latin typeface="+mn-lt"/>
              <a:ea typeface="+mn-ea"/>
              <a:cs typeface="+mn-cs"/>
            </a:rPr>
            <a:t>は</a:t>
          </a:r>
          <a:r>
            <a:rPr kumimoji="1" lang="ja-JP" altLang="ja-JP" sz="900" b="0" i="0" u="none" strike="noStrike" kern="0" cap="none" spc="0" normalizeH="0" baseline="0" noProof="0">
              <a:ln>
                <a:noFill/>
              </a:ln>
              <a:solidFill>
                <a:prstClr val="black"/>
              </a:solidFill>
              <a:effectLst/>
              <a:uLnTx/>
              <a:uFillTx/>
              <a:latin typeface="+mn-lt"/>
              <a:ea typeface="+mn-ea"/>
              <a:cs typeface="+mn-cs"/>
            </a:rPr>
            <a:t>容易に削減できない経費だが、適切・計画的に事務を行うことで支出の伸びを抑えるとともに、地方税等の経常一般財源の確保に努め、財政運営の弾力性を維持するために、経常収支比率</a:t>
          </a:r>
          <a:r>
            <a:rPr kumimoji="1" lang="en-US" altLang="ja-JP" sz="900" b="0" i="0" u="none" strike="noStrike" kern="0" cap="none" spc="0" normalizeH="0" baseline="0" noProof="0">
              <a:ln>
                <a:noFill/>
              </a:ln>
              <a:solidFill>
                <a:prstClr val="black"/>
              </a:solidFill>
              <a:effectLst/>
              <a:uLnTx/>
              <a:uFillTx/>
              <a:latin typeface="+mn-lt"/>
              <a:ea typeface="+mn-ea"/>
              <a:cs typeface="+mn-cs"/>
            </a:rPr>
            <a:t>90</a:t>
          </a:r>
          <a:r>
            <a:rPr kumimoji="1" lang="ja-JP" altLang="ja-JP" sz="900" b="0" i="0" u="none" strike="noStrike" kern="0" cap="none" spc="0" normalizeH="0" baseline="0" noProof="0">
              <a:ln>
                <a:noFill/>
              </a:ln>
              <a:solidFill>
                <a:prstClr val="black"/>
              </a:solidFill>
              <a:effectLst/>
              <a:uLnTx/>
              <a:uFillTx/>
              <a:latin typeface="+mn-lt"/>
              <a:ea typeface="+mn-ea"/>
              <a:cs typeface="+mn-cs"/>
            </a:rPr>
            <a:t>％以下</a:t>
          </a:r>
          <a:r>
            <a:rPr kumimoji="1" lang="ja-JP" altLang="en-US" sz="900" b="0" i="0" u="none" strike="noStrike" kern="0" cap="none" spc="0" normalizeH="0" baseline="0" noProof="0">
              <a:ln>
                <a:noFill/>
              </a:ln>
              <a:solidFill>
                <a:prstClr val="black"/>
              </a:solidFill>
              <a:effectLst/>
              <a:uLnTx/>
              <a:uFillTx/>
              <a:latin typeface="+mn-lt"/>
              <a:ea typeface="+mn-ea"/>
              <a:cs typeface="+mn-cs"/>
            </a:rPr>
            <a:t>を継続できるよう</a:t>
          </a:r>
          <a:r>
            <a:rPr kumimoji="1" lang="ja-JP" altLang="ja-JP" sz="900" b="0" i="0" u="none" strike="noStrike" kern="0" cap="none" spc="0" normalizeH="0" baseline="0" noProof="0">
              <a:ln>
                <a:noFill/>
              </a:ln>
              <a:solidFill>
                <a:prstClr val="black"/>
              </a:solidFill>
              <a:effectLst/>
              <a:uLnTx/>
              <a:uFillTx/>
              <a:latin typeface="+mn-lt"/>
              <a:ea typeface="+mn-ea"/>
              <a:cs typeface="+mn-cs"/>
            </a:rPr>
            <a:t>、適正に財政を運営していく。</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28702</xdr:rowOff>
    </xdr:from>
    <xdr:to>
      <xdr:col>82</xdr:col>
      <xdr:colOff>107950</xdr:colOff>
      <xdr:row>80</xdr:row>
      <xdr:rowOff>26415</xdr:rowOff>
    </xdr:to>
    <xdr:cxnSp macro="">
      <xdr:nvCxnSpPr>
        <xdr:cNvPr id="418" name="直線コネクタ 417"/>
        <xdr:cNvCxnSpPr/>
      </xdr:nvCxnSpPr>
      <xdr:spPr>
        <a:xfrm flipV="1">
          <a:off x="16510000" y="12544552"/>
          <a:ext cx="0" cy="1197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19" name="公債費以外最小値テキスト"/>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0" name="直線コネクタ 419"/>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115079</xdr:rowOff>
    </xdr:from>
    <xdr:ext cx="762000" cy="259045"/>
    <xdr:sp macro="" textlink="">
      <xdr:nvSpPr>
        <xdr:cNvPr id="421" name="公債費以外最大値テキスト"/>
        <xdr:cNvSpPr txBox="1"/>
      </xdr:nvSpPr>
      <xdr:spPr>
        <a:xfrm>
          <a:off x="16598900" y="122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28702</xdr:rowOff>
    </xdr:from>
    <xdr:to>
      <xdr:col>82</xdr:col>
      <xdr:colOff>196850</xdr:colOff>
      <xdr:row>73</xdr:row>
      <xdr:rowOff>28702</xdr:rowOff>
    </xdr:to>
    <xdr:cxnSp macro="">
      <xdr:nvCxnSpPr>
        <xdr:cNvPr id="422" name="直線コネクタ 421"/>
        <xdr:cNvCxnSpPr/>
      </xdr:nvCxnSpPr>
      <xdr:spPr>
        <a:xfrm>
          <a:off x="16421100" y="1254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69850</xdr:rowOff>
    </xdr:from>
    <xdr:to>
      <xdr:col>82</xdr:col>
      <xdr:colOff>107950</xdr:colOff>
      <xdr:row>76</xdr:row>
      <xdr:rowOff>67563</xdr:rowOff>
    </xdr:to>
    <xdr:cxnSp macro="">
      <xdr:nvCxnSpPr>
        <xdr:cNvPr id="423" name="直線コネクタ 422"/>
        <xdr:cNvCxnSpPr/>
      </xdr:nvCxnSpPr>
      <xdr:spPr>
        <a:xfrm flipV="1">
          <a:off x="15671800" y="12928600"/>
          <a:ext cx="8382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59707</xdr:rowOff>
    </xdr:from>
    <xdr:ext cx="762000" cy="259045"/>
    <xdr:sp macro="" textlink="">
      <xdr:nvSpPr>
        <xdr:cNvPr id="424" name="公債費以外平均値テキスト"/>
        <xdr:cNvSpPr txBox="1"/>
      </xdr:nvSpPr>
      <xdr:spPr>
        <a:xfrm>
          <a:off x="16598900" y="1291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25" name="フローチャート: 判断 424"/>
        <xdr:cNvSpPr/>
      </xdr:nvSpPr>
      <xdr:spPr>
        <a:xfrm>
          <a:off x="16459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67563</xdr:rowOff>
    </xdr:from>
    <xdr:to>
      <xdr:col>78</xdr:col>
      <xdr:colOff>69850</xdr:colOff>
      <xdr:row>77</xdr:row>
      <xdr:rowOff>83565</xdr:rowOff>
    </xdr:to>
    <xdr:cxnSp macro="">
      <xdr:nvCxnSpPr>
        <xdr:cNvPr id="426" name="直線コネクタ 425"/>
        <xdr:cNvCxnSpPr/>
      </xdr:nvCxnSpPr>
      <xdr:spPr>
        <a:xfrm flipV="1">
          <a:off x="14782800" y="13097763"/>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7" name="フローチャート: 判断 426"/>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162577</xdr:rowOff>
    </xdr:from>
    <xdr:ext cx="736600" cy="259045"/>
    <xdr:sp macro="" textlink="">
      <xdr:nvSpPr>
        <xdr:cNvPr id="428" name="テキスト ボックス 427"/>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83565</xdr:rowOff>
    </xdr:from>
    <xdr:to>
      <xdr:col>73</xdr:col>
      <xdr:colOff>180975</xdr:colOff>
      <xdr:row>77</xdr:row>
      <xdr:rowOff>138430</xdr:rowOff>
    </xdr:to>
    <xdr:cxnSp macro="">
      <xdr:nvCxnSpPr>
        <xdr:cNvPr id="429" name="直線コネクタ 428"/>
        <xdr:cNvCxnSpPr/>
      </xdr:nvCxnSpPr>
      <xdr:spPr>
        <a:xfrm flipV="1">
          <a:off x="13893800" y="13285215"/>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0" name="フローチャート: 判断 429"/>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1" name="テキスト ボックス 430"/>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110998</xdr:rowOff>
    </xdr:from>
    <xdr:to>
      <xdr:col>69</xdr:col>
      <xdr:colOff>92075</xdr:colOff>
      <xdr:row>77</xdr:row>
      <xdr:rowOff>138430</xdr:rowOff>
    </xdr:to>
    <xdr:cxnSp macro="">
      <xdr:nvCxnSpPr>
        <xdr:cNvPr id="432" name="直線コネクタ 431"/>
        <xdr:cNvCxnSpPr/>
      </xdr:nvCxnSpPr>
      <xdr:spPr>
        <a:xfrm>
          <a:off x="13004800" y="133126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3" name="フローチャート: 判断 432"/>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34" name="テキスト ボックス 433"/>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48768</xdr:rowOff>
    </xdr:from>
    <xdr:to>
      <xdr:col>65</xdr:col>
      <xdr:colOff>53975</xdr:colOff>
      <xdr:row>76</xdr:row>
      <xdr:rowOff>150368</xdr:rowOff>
    </xdr:to>
    <xdr:sp macro="" textlink="">
      <xdr:nvSpPr>
        <xdr:cNvPr id="435" name="フローチャート: 判断 434"/>
        <xdr:cNvSpPr/>
      </xdr:nvSpPr>
      <xdr:spPr>
        <a:xfrm>
          <a:off x="12954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160545</xdr:rowOff>
    </xdr:from>
    <xdr:ext cx="762000" cy="259045"/>
    <xdr:sp macro="" textlink="">
      <xdr:nvSpPr>
        <xdr:cNvPr id="436" name="テキスト ボックス 435"/>
        <xdr:cNvSpPr txBox="1"/>
      </xdr:nvSpPr>
      <xdr:spPr>
        <a:xfrm>
          <a:off x="12623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19050</xdr:rowOff>
    </xdr:from>
    <xdr:to>
      <xdr:col>82</xdr:col>
      <xdr:colOff>158750</xdr:colOff>
      <xdr:row>75</xdr:row>
      <xdr:rowOff>120650</xdr:rowOff>
    </xdr:to>
    <xdr:sp macro="" textlink="">
      <xdr:nvSpPr>
        <xdr:cNvPr id="442" name="楕円 441"/>
        <xdr:cNvSpPr/>
      </xdr:nvSpPr>
      <xdr:spPr>
        <a:xfrm>
          <a:off x="16459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35577</xdr:rowOff>
    </xdr:from>
    <xdr:ext cx="762000" cy="259045"/>
    <xdr:sp macro="" textlink="">
      <xdr:nvSpPr>
        <xdr:cNvPr id="443" name="公債費以外該当値テキスト"/>
        <xdr:cNvSpPr txBox="1"/>
      </xdr:nvSpPr>
      <xdr:spPr>
        <a:xfrm>
          <a:off x="16598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xdr:rowOff>
    </xdr:from>
    <xdr:to>
      <xdr:col>78</xdr:col>
      <xdr:colOff>120650</xdr:colOff>
      <xdr:row>76</xdr:row>
      <xdr:rowOff>118363</xdr:rowOff>
    </xdr:to>
    <xdr:sp macro="" textlink="">
      <xdr:nvSpPr>
        <xdr:cNvPr id="444" name="楕円 443"/>
        <xdr:cNvSpPr/>
      </xdr:nvSpPr>
      <xdr:spPr>
        <a:xfrm>
          <a:off x="15621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128541</xdr:rowOff>
    </xdr:from>
    <xdr:ext cx="736600" cy="259045"/>
    <xdr:sp macro="" textlink="">
      <xdr:nvSpPr>
        <xdr:cNvPr id="445" name="テキスト ボックス 444"/>
        <xdr:cNvSpPr txBox="1"/>
      </xdr:nvSpPr>
      <xdr:spPr>
        <a:xfrm>
          <a:off x="15290800" y="1281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32765</xdr:rowOff>
    </xdr:from>
    <xdr:to>
      <xdr:col>74</xdr:col>
      <xdr:colOff>31750</xdr:colOff>
      <xdr:row>77</xdr:row>
      <xdr:rowOff>134365</xdr:rowOff>
    </xdr:to>
    <xdr:sp macro="" textlink="">
      <xdr:nvSpPr>
        <xdr:cNvPr id="446" name="楕円 445"/>
        <xdr:cNvSpPr/>
      </xdr:nvSpPr>
      <xdr:spPr>
        <a:xfrm>
          <a:off x="14732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119142</xdr:rowOff>
    </xdr:from>
    <xdr:ext cx="762000" cy="259045"/>
    <xdr:sp macro="" textlink="">
      <xdr:nvSpPr>
        <xdr:cNvPr id="447" name="テキスト ボックス 446"/>
        <xdr:cNvSpPr txBox="1"/>
      </xdr:nvSpPr>
      <xdr:spPr>
        <a:xfrm>
          <a:off x="14401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87630</xdr:rowOff>
    </xdr:from>
    <xdr:to>
      <xdr:col>69</xdr:col>
      <xdr:colOff>142875</xdr:colOff>
      <xdr:row>78</xdr:row>
      <xdr:rowOff>17780</xdr:rowOff>
    </xdr:to>
    <xdr:sp macro="" textlink="">
      <xdr:nvSpPr>
        <xdr:cNvPr id="448" name="楕円 447"/>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49" name="テキスト ボックス 448"/>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60198</xdr:rowOff>
    </xdr:from>
    <xdr:to>
      <xdr:col>65</xdr:col>
      <xdr:colOff>53975</xdr:colOff>
      <xdr:row>77</xdr:row>
      <xdr:rowOff>161798</xdr:rowOff>
    </xdr:to>
    <xdr:sp macro="" textlink="">
      <xdr:nvSpPr>
        <xdr:cNvPr id="450" name="楕円 449"/>
        <xdr:cNvSpPr/>
      </xdr:nvSpPr>
      <xdr:spPr>
        <a:xfrm>
          <a:off x="12954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146575</xdr:rowOff>
    </xdr:from>
    <xdr:ext cx="762000" cy="259045"/>
    <xdr:sp macro="" textlink="">
      <xdr:nvSpPr>
        <xdr:cNvPr id="451" name="テキスト ボックス 450"/>
        <xdr:cNvSpPr txBox="1"/>
      </xdr:nvSpPr>
      <xdr:spPr>
        <a:xfrm>
          <a:off x="12623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57605</xdr:rowOff>
    </xdr:from>
    <xdr:to>
      <xdr:col>29</xdr:col>
      <xdr:colOff>127000</xdr:colOff>
      <xdr:row>19</xdr:row>
      <xdr:rowOff>46944</xdr:rowOff>
    </xdr:to>
    <xdr:cxnSp macro="">
      <xdr:nvCxnSpPr>
        <xdr:cNvPr id="45" name="直線コネクタ 44"/>
        <xdr:cNvCxnSpPr/>
      </xdr:nvCxnSpPr>
      <xdr:spPr bwMode="auto">
        <a:xfrm flipV="1">
          <a:off x="5651500" y="1991180"/>
          <a:ext cx="0" cy="1360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19021</xdr:rowOff>
    </xdr:from>
    <xdr:ext cx="762000" cy="259045"/>
    <xdr:sp macro="" textlink="">
      <xdr:nvSpPr>
        <xdr:cNvPr id="46" name="人口1人当たり決算額の推移最小値テキスト130"/>
        <xdr:cNvSpPr txBox="1"/>
      </xdr:nvSpPr>
      <xdr:spPr>
        <a:xfrm>
          <a:off x="5740400" y="332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46944</xdr:rowOff>
    </xdr:from>
    <xdr:to>
      <xdr:col>30</xdr:col>
      <xdr:colOff>25400</xdr:colOff>
      <xdr:row>19</xdr:row>
      <xdr:rowOff>46944</xdr:rowOff>
    </xdr:to>
    <xdr:cxnSp macro="">
      <xdr:nvCxnSpPr>
        <xdr:cNvPr id="47" name="直線コネクタ 46"/>
        <xdr:cNvCxnSpPr/>
      </xdr:nvCxnSpPr>
      <xdr:spPr bwMode="auto">
        <a:xfrm>
          <a:off x="5562600" y="3352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143982</xdr:rowOff>
    </xdr:from>
    <xdr:ext cx="762000" cy="259045"/>
    <xdr:sp macro="" textlink="">
      <xdr:nvSpPr>
        <xdr:cNvPr id="48" name="人口1人当たり決算額の推移最大値テキスト130"/>
        <xdr:cNvSpPr txBox="1"/>
      </xdr:nvSpPr>
      <xdr:spPr>
        <a:xfrm>
          <a:off x="5740400" y="173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57605</xdr:rowOff>
    </xdr:from>
    <xdr:to>
      <xdr:col>30</xdr:col>
      <xdr:colOff>25400</xdr:colOff>
      <xdr:row>11</xdr:row>
      <xdr:rowOff>57605</xdr:rowOff>
    </xdr:to>
    <xdr:cxnSp macro="">
      <xdr:nvCxnSpPr>
        <xdr:cNvPr id="49" name="直線コネクタ 48"/>
        <xdr:cNvCxnSpPr/>
      </xdr:nvCxnSpPr>
      <xdr:spPr bwMode="auto">
        <a:xfrm>
          <a:off x="5562600" y="199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32801</xdr:rowOff>
    </xdr:from>
    <xdr:to>
      <xdr:col>29</xdr:col>
      <xdr:colOff>127000</xdr:colOff>
      <xdr:row>17</xdr:row>
      <xdr:rowOff>79809</xdr:rowOff>
    </xdr:to>
    <xdr:cxnSp macro="">
      <xdr:nvCxnSpPr>
        <xdr:cNvPr id="50" name="直線コネクタ 49"/>
        <xdr:cNvCxnSpPr/>
      </xdr:nvCxnSpPr>
      <xdr:spPr bwMode="auto">
        <a:xfrm flipV="1">
          <a:off x="5003800" y="2995076"/>
          <a:ext cx="647700" cy="47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17579</xdr:rowOff>
    </xdr:from>
    <xdr:ext cx="762000" cy="259045"/>
    <xdr:sp macro="" textlink="">
      <xdr:nvSpPr>
        <xdr:cNvPr id="51" name="人口1人当たり決算額の推移平均値テキスト130"/>
        <xdr:cNvSpPr txBox="1"/>
      </xdr:nvSpPr>
      <xdr:spPr>
        <a:xfrm>
          <a:off x="5740400" y="2979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20605</xdr:rowOff>
    </xdr:from>
    <xdr:to>
      <xdr:col>29</xdr:col>
      <xdr:colOff>177800</xdr:colOff>
      <xdr:row>17</xdr:row>
      <xdr:rowOff>122205</xdr:rowOff>
    </xdr:to>
    <xdr:sp macro="" textlink="">
      <xdr:nvSpPr>
        <xdr:cNvPr id="52" name="フローチャート: 判断 51"/>
        <xdr:cNvSpPr/>
      </xdr:nvSpPr>
      <xdr:spPr bwMode="auto">
        <a:xfrm>
          <a:off x="56007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79809</xdr:rowOff>
    </xdr:from>
    <xdr:to>
      <xdr:col>26</xdr:col>
      <xdr:colOff>50800</xdr:colOff>
      <xdr:row>18</xdr:row>
      <xdr:rowOff>90188</xdr:rowOff>
    </xdr:to>
    <xdr:cxnSp macro="">
      <xdr:nvCxnSpPr>
        <xdr:cNvPr id="53" name="直線コネクタ 52"/>
        <xdr:cNvCxnSpPr/>
      </xdr:nvCxnSpPr>
      <xdr:spPr bwMode="auto">
        <a:xfrm flipV="1">
          <a:off x="4305300" y="3042084"/>
          <a:ext cx="698500" cy="181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56944</xdr:rowOff>
    </xdr:from>
    <xdr:to>
      <xdr:col>26</xdr:col>
      <xdr:colOff>101600</xdr:colOff>
      <xdr:row>17</xdr:row>
      <xdr:rowOff>158544</xdr:rowOff>
    </xdr:to>
    <xdr:sp macro="" textlink="">
      <xdr:nvSpPr>
        <xdr:cNvPr id="54" name="フローチャート: 判断 53"/>
        <xdr:cNvSpPr/>
      </xdr:nvSpPr>
      <xdr:spPr bwMode="auto">
        <a:xfrm>
          <a:off x="49530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143321</xdr:rowOff>
    </xdr:from>
    <xdr:ext cx="736600" cy="259045"/>
    <xdr:sp macro="" textlink="">
      <xdr:nvSpPr>
        <xdr:cNvPr id="55" name="テキスト ボックス 54"/>
        <xdr:cNvSpPr txBox="1"/>
      </xdr:nvSpPr>
      <xdr:spPr>
        <a:xfrm>
          <a:off x="4622800" y="3105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90188</xdr:rowOff>
    </xdr:from>
    <xdr:to>
      <xdr:col>22</xdr:col>
      <xdr:colOff>114300</xdr:colOff>
      <xdr:row>18</xdr:row>
      <xdr:rowOff>103911</xdr:rowOff>
    </xdr:to>
    <xdr:cxnSp macro="">
      <xdr:nvCxnSpPr>
        <xdr:cNvPr id="56" name="直線コネクタ 55"/>
        <xdr:cNvCxnSpPr/>
      </xdr:nvCxnSpPr>
      <xdr:spPr bwMode="auto">
        <a:xfrm flipV="1">
          <a:off x="3606800" y="3223913"/>
          <a:ext cx="698500" cy="13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62057</xdr:rowOff>
    </xdr:from>
    <xdr:to>
      <xdr:col>22</xdr:col>
      <xdr:colOff>165100</xdr:colOff>
      <xdr:row>17</xdr:row>
      <xdr:rowOff>163657</xdr:rowOff>
    </xdr:to>
    <xdr:sp macro="" textlink="">
      <xdr:nvSpPr>
        <xdr:cNvPr id="57" name="フローチャート: 判断 56"/>
        <xdr:cNvSpPr/>
      </xdr:nvSpPr>
      <xdr:spPr bwMode="auto">
        <a:xfrm>
          <a:off x="42545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2384</xdr:rowOff>
    </xdr:from>
    <xdr:ext cx="762000" cy="259045"/>
    <xdr:sp macro="" textlink="">
      <xdr:nvSpPr>
        <xdr:cNvPr id="58" name="テキスト ボックス 57"/>
        <xdr:cNvSpPr txBox="1"/>
      </xdr:nvSpPr>
      <xdr:spPr>
        <a:xfrm>
          <a:off x="3924300" y="279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103911</xdr:rowOff>
    </xdr:from>
    <xdr:to>
      <xdr:col>18</xdr:col>
      <xdr:colOff>177800</xdr:colOff>
      <xdr:row>18</xdr:row>
      <xdr:rowOff>126611</xdr:rowOff>
    </xdr:to>
    <xdr:cxnSp macro="">
      <xdr:nvCxnSpPr>
        <xdr:cNvPr id="59" name="直線コネクタ 58"/>
        <xdr:cNvCxnSpPr/>
      </xdr:nvCxnSpPr>
      <xdr:spPr bwMode="auto">
        <a:xfrm flipV="1">
          <a:off x="2908300" y="3237636"/>
          <a:ext cx="698500" cy="22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85016</xdr:rowOff>
    </xdr:from>
    <xdr:to>
      <xdr:col>19</xdr:col>
      <xdr:colOff>38100</xdr:colOff>
      <xdr:row>18</xdr:row>
      <xdr:rowOff>15166</xdr:rowOff>
    </xdr:to>
    <xdr:sp macro="" textlink="">
      <xdr:nvSpPr>
        <xdr:cNvPr id="60" name="フローチャート: 判断 59"/>
        <xdr:cNvSpPr/>
      </xdr:nvSpPr>
      <xdr:spPr bwMode="auto">
        <a:xfrm>
          <a:off x="3556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25343</xdr:rowOff>
    </xdr:from>
    <xdr:ext cx="762000" cy="259045"/>
    <xdr:sp macro="" textlink="">
      <xdr:nvSpPr>
        <xdr:cNvPr id="61" name="テキスト ボックス 60"/>
        <xdr:cNvSpPr txBox="1"/>
      </xdr:nvSpPr>
      <xdr:spPr>
        <a:xfrm>
          <a:off x="3225800" y="281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100119</xdr:rowOff>
    </xdr:from>
    <xdr:to>
      <xdr:col>15</xdr:col>
      <xdr:colOff>101600</xdr:colOff>
      <xdr:row>18</xdr:row>
      <xdr:rowOff>30269</xdr:rowOff>
    </xdr:to>
    <xdr:sp macro="" textlink="">
      <xdr:nvSpPr>
        <xdr:cNvPr id="62" name="フローチャート: 判断 61"/>
        <xdr:cNvSpPr/>
      </xdr:nvSpPr>
      <xdr:spPr bwMode="auto">
        <a:xfrm>
          <a:off x="2857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40446</xdr:rowOff>
    </xdr:from>
    <xdr:ext cx="762000" cy="259045"/>
    <xdr:sp macro="" textlink="">
      <xdr:nvSpPr>
        <xdr:cNvPr id="63" name="テキスト ボックス 62"/>
        <xdr:cNvSpPr txBox="1"/>
      </xdr:nvSpPr>
      <xdr:spPr>
        <a:xfrm>
          <a:off x="2527300" y="283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153451</xdr:rowOff>
    </xdr:from>
    <xdr:to>
      <xdr:col>29</xdr:col>
      <xdr:colOff>177800</xdr:colOff>
      <xdr:row>17</xdr:row>
      <xdr:rowOff>83601</xdr:rowOff>
    </xdr:to>
    <xdr:sp macro="" textlink="">
      <xdr:nvSpPr>
        <xdr:cNvPr id="69" name="楕円 68"/>
        <xdr:cNvSpPr/>
      </xdr:nvSpPr>
      <xdr:spPr bwMode="auto">
        <a:xfrm>
          <a:off x="5600700" y="2944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169978</xdr:rowOff>
    </xdr:from>
    <xdr:ext cx="762000" cy="259045"/>
    <xdr:sp macro="" textlink="">
      <xdr:nvSpPr>
        <xdr:cNvPr id="70" name="人口1人当たり決算額の推移該当値テキスト130"/>
        <xdr:cNvSpPr txBox="1"/>
      </xdr:nvSpPr>
      <xdr:spPr>
        <a:xfrm>
          <a:off x="5740400" y="278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29009</xdr:rowOff>
    </xdr:from>
    <xdr:to>
      <xdr:col>26</xdr:col>
      <xdr:colOff>101600</xdr:colOff>
      <xdr:row>17</xdr:row>
      <xdr:rowOff>130609</xdr:rowOff>
    </xdr:to>
    <xdr:sp macro="" textlink="">
      <xdr:nvSpPr>
        <xdr:cNvPr id="71" name="楕円 70"/>
        <xdr:cNvSpPr/>
      </xdr:nvSpPr>
      <xdr:spPr bwMode="auto">
        <a:xfrm>
          <a:off x="4953000" y="2991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140786</xdr:rowOff>
    </xdr:from>
    <xdr:ext cx="736600" cy="259045"/>
    <xdr:sp macro="" textlink="">
      <xdr:nvSpPr>
        <xdr:cNvPr id="72" name="テキスト ボックス 71"/>
        <xdr:cNvSpPr txBox="1"/>
      </xdr:nvSpPr>
      <xdr:spPr>
        <a:xfrm>
          <a:off x="4622800" y="2760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39388</xdr:rowOff>
    </xdr:from>
    <xdr:to>
      <xdr:col>22</xdr:col>
      <xdr:colOff>165100</xdr:colOff>
      <xdr:row>18</xdr:row>
      <xdr:rowOff>140988</xdr:rowOff>
    </xdr:to>
    <xdr:sp macro="" textlink="">
      <xdr:nvSpPr>
        <xdr:cNvPr id="73" name="楕円 72"/>
        <xdr:cNvSpPr/>
      </xdr:nvSpPr>
      <xdr:spPr bwMode="auto">
        <a:xfrm>
          <a:off x="4254500" y="3173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125765</xdr:rowOff>
    </xdr:from>
    <xdr:ext cx="762000" cy="259045"/>
    <xdr:sp macro="" textlink="">
      <xdr:nvSpPr>
        <xdr:cNvPr id="74" name="テキスト ボックス 73"/>
        <xdr:cNvSpPr txBox="1"/>
      </xdr:nvSpPr>
      <xdr:spPr>
        <a:xfrm>
          <a:off x="3924300" y="3259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53111</xdr:rowOff>
    </xdr:from>
    <xdr:to>
      <xdr:col>19</xdr:col>
      <xdr:colOff>38100</xdr:colOff>
      <xdr:row>18</xdr:row>
      <xdr:rowOff>154711</xdr:rowOff>
    </xdr:to>
    <xdr:sp macro="" textlink="">
      <xdr:nvSpPr>
        <xdr:cNvPr id="75" name="楕円 74"/>
        <xdr:cNvSpPr/>
      </xdr:nvSpPr>
      <xdr:spPr bwMode="auto">
        <a:xfrm>
          <a:off x="3556000" y="3186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139488</xdr:rowOff>
    </xdr:from>
    <xdr:ext cx="762000" cy="259045"/>
    <xdr:sp macro="" textlink="">
      <xdr:nvSpPr>
        <xdr:cNvPr id="76" name="テキスト ボックス 75"/>
        <xdr:cNvSpPr txBox="1"/>
      </xdr:nvSpPr>
      <xdr:spPr>
        <a:xfrm>
          <a:off x="3225800" y="327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75811</xdr:rowOff>
    </xdr:from>
    <xdr:to>
      <xdr:col>15</xdr:col>
      <xdr:colOff>101600</xdr:colOff>
      <xdr:row>19</xdr:row>
      <xdr:rowOff>5962</xdr:rowOff>
    </xdr:to>
    <xdr:sp macro="" textlink="">
      <xdr:nvSpPr>
        <xdr:cNvPr id="77" name="楕円 76"/>
        <xdr:cNvSpPr/>
      </xdr:nvSpPr>
      <xdr:spPr bwMode="auto">
        <a:xfrm>
          <a:off x="2857500" y="320953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162188</xdr:rowOff>
    </xdr:from>
    <xdr:ext cx="762000" cy="259045"/>
    <xdr:sp macro="" textlink="">
      <xdr:nvSpPr>
        <xdr:cNvPr id="78" name="テキスト ボックス 77"/>
        <xdr:cNvSpPr txBox="1"/>
      </xdr:nvSpPr>
      <xdr:spPr>
        <a:xfrm>
          <a:off x="2527300" y="3295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123666</xdr:rowOff>
    </xdr:from>
    <xdr:to>
      <xdr:col>29</xdr:col>
      <xdr:colOff>127000</xdr:colOff>
      <xdr:row>37</xdr:row>
      <xdr:rowOff>312909</xdr:rowOff>
    </xdr:to>
    <xdr:cxnSp macro="">
      <xdr:nvCxnSpPr>
        <xdr:cNvPr id="107" name="直線コネクタ 106"/>
        <xdr:cNvCxnSpPr/>
      </xdr:nvCxnSpPr>
      <xdr:spPr bwMode="auto">
        <a:xfrm flipV="1">
          <a:off x="5651500" y="6048216"/>
          <a:ext cx="0" cy="1389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284986</xdr:rowOff>
    </xdr:from>
    <xdr:ext cx="762000" cy="259045"/>
    <xdr:sp macro="" textlink="">
      <xdr:nvSpPr>
        <xdr:cNvPr id="108" name="人口1人当たり決算額の推移最小値テキスト445"/>
        <xdr:cNvSpPr txBox="1"/>
      </xdr:nvSpPr>
      <xdr:spPr>
        <a:xfrm>
          <a:off x="5740400" y="740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312909</xdr:rowOff>
    </xdr:from>
    <xdr:to>
      <xdr:col>30</xdr:col>
      <xdr:colOff>25400</xdr:colOff>
      <xdr:row>37</xdr:row>
      <xdr:rowOff>312909</xdr:rowOff>
    </xdr:to>
    <xdr:cxnSp macro="">
      <xdr:nvCxnSpPr>
        <xdr:cNvPr id="109" name="直線コネクタ 108"/>
        <xdr:cNvCxnSpPr/>
      </xdr:nvCxnSpPr>
      <xdr:spPr bwMode="auto">
        <a:xfrm>
          <a:off x="5562600" y="7437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38593</xdr:rowOff>
    </xdr:from>
    <xdr:ext cx="762000" cy="259045"/>
    <xdr:sp macro="" textlink="">
      <xdr:nvSpPr>
        <xdr:cNvPr id="110" name="人口1人当たり決算額の推移最大値テキスト445"/>
        <xdr:cNvSpPr txBox="1"/>
      </xdr:nvSpPr>
      <xdr:spPr>
        <a:xfrm>
          <a:off x="5740400" y="579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123666</xdr:rowOff>
    </xdr:from>
    <xdr:to>
      <xdr:col>30</xdr:col>
      <xdr:colOff>25400</xdr:colOff>
      <xdr:row>33</xdr:row>
      <xdr:rowOff>123666</xdr:rowOff>
    </xdr:to>
    <xdr:cxnSp macro="">
      <xdr:nvCxnSpPr>
        <xdr:cNvPr id="111" name="直線コネクタ 110"/>
        <xdr:cNvCxnSpPr/>
      </xdr:nvCxnSpPr>
      <xdr:spPr bwMode="auto">
        <a:xfrm>
          <a:off x="5562600" y="6048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17844</xdr:rowOff>
    </xdr:from>
    <xdr:to>
      <xdr:col>29</xdr:col>
      <xdr:colOff>127000</xdr:colOff>
      <xdr:row>36</xdr:row>
      <xdr:rowOff>94653</xdr:rowOff>
    </xdr:to>
    <xdr:cxnSp macro="">
      <xdr:nvCxnSpPr>
        <xdr:cNvPr id="112" name="直線コネクタ 111"/>
        <xdr:cNvCxnSpPr/>
      </xdr:nvCxnSpPr>
      <xdr:spPr bwMode="auto">
        <a:xfrm flipV="1">
          <a:off x="5003800" y="6971094"/>
          <a:ext cx="647700" cy="76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2620</xdr:rowOff>
    </xdr:from>
    <xdr:ext cx="762000" cy="259045"/>
    <xdr:sp macro="" textlink="">
      <xdr:nvSpPr>
        <xdr:cNvPr id="113" name="人口1人当たり決算額の推移平均値テキスト445"/>
        <xdr:cNvSpPr txBox="1"/>
      </xdr:nvSpPr>
      <xdr:spPr>
        <a:xfrm>
          <a:off x="5740400" y="6955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30537</xdr:rowOff>
    </xdr:from>
    <xdr:to>
      <xdr:col>29</xdr:col>
      <xdr:colOff>177800</xdr:colOff>
      <xdr:row>36</xdr:row>
      <xdr:rowOff>132137</xdr:rowOff>
    </xdr:to>
    <xdr:sp macro="" textlink="">
      <xdr:nvSpPr>
        <xdr:cNvPr id="114" name="フローチャート: 判断 113"/>
        <xdr:cNvSpPr/>
      </xdr:nvSpPr>
      <xdr:spPr bwMode="auto">
        <a:xfrm>
          <a:off x="5600700" y="6983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94653</xdr:rowOff>
    </xdr:from>
    <xdr:to>
      <xdr:col>26</xdr:col>
      <xdr:colOff>50800</xdr:colOff>
      <xdr:row>36</xdr:row>
      <xdr:rowOff>120942</xdr:rowOff>
    </xdr:to>
    <xdr:cxnSp macro="">
      <xdr:nvCxnSpPr>
        <xdr:cNvPr id="115" name="直線コネクタ 114"/>
        <xdr:cNvCxnSpPr/>
      </xdr:nvCxnSpPr>
      <xdr:spPr bwMode="auto">
        <a:xfrm flipV="1">
          <a:off x="4305300" y="7047903"/>
          <a:ext cx="698500" cy="26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70980</xdr:rowOff>
    </xdr:from>
    <xdr:to>
      <xdr:col>26</xdr:col>
      <xdr:colOff>101600</xdr:colOff>
      <xdr:row>37</xdr:row>
      <xdr:rowOff>1130</xdr:rowOff>
    </xdr:to>
    <xdr:sp macro="" textlink="">
      <xdr:nvSpPr>
        <xdr:cNvPr id="116" name="フローチャート: 判断 115"/>
        <xdr:cNvSpPr/>
      </xdr:nvSpPr>
      <xdr:spPr bwMode="auto">
        <a:xfrm>
          <a:off x="4953000" y="7024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157357</xdr:rowOff>
    </xdr:from>
    <xdr:ext cx="736600" cy="259045"/>
    <xdr:sp macro="" textlink="">
      <xdr:nvSpPr>
        <xdr:cNvPr id="117" name="テキスト ボックス 116"/>
        <xdr:cNvSpPr txBox="1"/>
      </xdr:nvSpPr>
      <xdr:spPr>
        <a:xfrm>
          <a:off x="4622800" y="7110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120942</xdr:rowOff>
    </xdr:from>
    <xdr:to>
      <xdr:col>22</xdr:col>
      <xdr:colOff>114300</xdr:colOff>
      <xdr:row>36</xdr:row>
      <xdr:rowOff>146507</xdr:rowOff>
    </xdr:to>
    <xdr:cxnSp macro="">
      <xdr:nvCxnSpPr>
        <xdr:cNvPr id="118" name="直線コネクタ 117"/>
        <xdr:cNvCxnSpPr/>
      </xdr:nvCxnSpPr>
      <xdr:spPr bwMode="auto">
        <a:xfrm flipV="1">
          <a:off x="3606800" y="7074192"/>
          <a:ext cx="698500" cy="25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32404</xdr:rowOff>
    </xdr:from>
    <xdr:to>
      <xdr:col>22</xdr:col>
      <xdr:colOff>165100</xdr:colOff>
      <xdr:row>36</xdr:row>
      <xdr:rowOff>134004</xdr:rowOff>
    </xdr:to>
    <xdr:sp macro="" textlink="">
      <xdr:nvSpPr>
        <xdr:cNvPr id="119" name="フローチャート: 判断 118"/>
        <xdr:cNvSpPr/>
      </xdr:nvSpPr>
      <xdr:spPr bwMode="auto">
        <a:xfrm>
          <a:off x="4254500" y="6985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144181</xdr:rowOff>
    </xdr:from>
    <xdr:ext cx="762000" cy="259045"/>
    <xdr:sp macro="" textlink="">
      <xdr:nvSpPr>
        <xdr:cNvPr id="120" name="テキスト ボックス 119"/>
        <xdr:cNvSpPr txBox="1"/>
      </xdr:nvSpPr>
      <xdr:spPr>
        <a:xfrm>
          <a:off x="3924300" y="675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146507</xdr:rowOff>
    </xdr:from>
    <xdr:to>
      <xdr:col>18</xdr:col>
      <xdr:colOff>177800</xdr:colOff>
      <xdr:row>36</xdr:row>
      <xdr:rowOff>168529</xdr:rowOff>
    </xdr:to>
    <xdr:cxnSp macro="">
      <xdr:nvCxnSpPr>
        <xdr:cNvPr id="121" name="直線コネクタ 120"/>
        <xdr:cNvCxnSpPr/>
      </xdr:nvCxnSpPr>
      <xdr:spPr bwMode="auto">
        <a:xfrm flipV="1">
          <a:off x="2908300" y="7099757"/>
          <a:ext cx="698500" cy="22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50959</xdr:rowOff>
    </xdr:from>
    <xdr:to>
      <xdr:col>19</xdr:col>
      <xdr:colOff>38100</xdr:colOff>
      <xdr:row>36</xdr:row>
      <xdr:rowOff>152559</xdr:rowOff>
    </xdr:to>
    <xdr:sp macro="" textlink="">
      <xdr:nvSpPr>
        <xdr:cNvPr id="122" name="フローチャート: 判断 121"/>
        <xdr:cNvSpPr/>
      </xdr:nvSpPr>
      <xdr:spPr bwMode="auto">
        <a:xfrm>
          <a:off x="3556000" y="7004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162736</xdr:rowOff>
    </xdr:from>
    <xdr:ext cx="762000" cy="259045"/>
    <xdr:sp macro="" textlink="">
      <xdr:nvSpPr>
        <xdr:cNvPr id="123" name="テキスト ボックス 122"/>
        <xdr:cNvSpPr txBox="1"/>
      </xdr:nvSpPr>
      <xdr:spPr>
        <a:xfrm>
          <a:off x="3225800" y="677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42348</xdr:rowOff>
    </xdr:from>
    <xdr:to>
      <xdr:col>15</xdr:col>
      <xdr:colOff>101600</xdr:colOff>
      <xdr:row>36</xdr:row>
      <xdr:rowOff>143948</xdr:rowOff>
    </xdr:to>
    <xdr:sp macro="" textlink="">
      <xdr:nvSpPr>
        <xdr:cNvPr id="124" name="フローチャート: 判断 123"/>
        <xdr:cNvSpPr/>
      </xdr:nvSpPr>
      <xdr:spPr bwMode="auto">
        <a:xfrm>
          <a:off x="2857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154125</xdr:rowOff>
    </xdr:from>
    <xdr:ext cx="762000" cy="259045"/>
    <xdr:sp macro="" textlink="">
      <xdr:nvSpPr>
        <xdr:cNvPr id="125" name="テキスト ボックス 124"/>
        <xdr:cNvSpPr txBox="1"/>
      </xdr:nvSpPr>
      <xdr:spPr>
        <a:xfrm>
          <a:off x="2527300" y="6764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309944</xdr:rowOff>
    </xdr:from>
    <xdr:to>
      <xdr:col>29</xdr:col>
      <xdr:colOff>177800</xdr:colOff>
      <xdr:row>36</xdr:row>
      <xdr:rowOff>68644</xdr:rowOff>
    </xdr:to>
    <xdr:sp macro="" textlink="">
      <xdr:nvSpPr>
        <xdr:cNvPr id="131" name="楕円 130"/>
        <xdr:cNvSpPr/>
      </xdr:nvSpPr>
      <xdr:spPr bwMode="auto">
        <a:xfrm>
          <a:off x="5600700" y="6920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155021</xdr:rowOff>
    </xdr:from>
    <xdr:ext cx="762000" cy="259045"/>
    <xdr:sp macro="" textlink="">
      <xdr:nvSpPr>
        <xdr:cNvPr id="132" name="人口1人当たり決算額の推移該当値テキスト445"/>
        <xdr:cNvSpPr txBox="1"/>
      </xdr:nvSpPr>
      <xdr:spPr>
        <a:xfrm>
          <a:off x="5740400" y="6765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43853</xdr:rowOff>
    </xdr:from>
    <xdr:to>
      <xdr:col>26</xdr:col>
      <xdr:colOff>101600</xdr:colOff>
      <xdr:row>36</xdr:row>
      <xdr:rowOff>145453</xdr:rowOff>
    </xdr:to>
    <xdr:sp macro="" textlink="">
      <xdr:nvSpPr>
        <xdr:cNvPr id="133" name="楕円 132"/>
        <xdr:cNvSpPr/>
      </xdr:nvSpPr>
      <xdr:spPr bwMode="auto">
        <a:xfrm>
          <a:off x="4953000" y="6997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155630</xdr:rowOff>
    </xdr:from>
    <xdr:ext cx="736600" cy="259045"/>
    <xdr:sp macro="" textlink="">
      <xdr:nvSpPr>
        <xdr:cNvPr id="134" name="テキスト ボックス 133"/>
        <xdr:cNvSpPr txBox="1"/>
      </xdr:nvSpPr>
      <xdr:spPr>
        <a:xfrm>
          <a:off x="4622800" y="6765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70142</xdr:rowOff>
    </xdr:from>
    <xdr:to>
      <xdr:col>22</xdr:col>
      <xdr:colOff>165100</xdr:colOff>
      <xdr:row>37</xdr:row>
      <xdr:rowOff>292</xdr:rowOff>
    </xdr:to>
    <xdr:sp macro="" textlink="">
      <xdr:nvSpPr>
        <xdr:cNvPr id="135" name="楕円 134"/>
        <xdr:cNvSpPr/>
      </xdr:nvSpPr>
      <xdr:spPr bwMode="auto">
        <a:xfrm>
          <a:off x="4254500" y="7023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156519</xdr:rowOff>
    </xdr:from>
    <xdr:ext cx="762000" cy="259045"/>
    <xdr:sp macro="" textlink="">
      <xdr:nvSpPr>
        <xdr:cNvPr id="136" name="テキスト ボックス 135"/>
        <xdr:cNvSpPr txBox="1"/>
      </xdr:nvSpPr>
      <xdr:spPr>
        <a:xfrm>
          <a:off x="3924300" y="710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95707</xdr:rowOff>
    </xdr:from>
    <xdr:to>
      <xdr:col>19</xdr:col>
      <xdr:colOff>38100</xdr:colOff>
      <xdr:row>37</xdr:row>
      <xdr:rowOff>25857</xdr:rowOff>
    </xdr:to>
    <xdr:sp macro="" textlink="">
      <xdr:nvSpPr>
        <xdr:cNvPr id="137" name="楕円 136"/>
        <xdr:cNvSpPr/>
      </xdr:nvSpPr>
      <xdr:spPr bwMode="auto">
        <a:xfrm>
          <a:off x="3556000" y="7048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10634</xdr:rowOff>
    </xdr:from>
    <xdr:ext cx="762000" cy="259045"/>
    <xdr:sp macro="" textlink="">
      <xdr:nvSpPr>
        <xdr:cNvPr id="138" name="テキスト ボックス 137"/>
        <xdr:cNvSpPr txBox="1"/>
      </xdr:nvSpPr>
      <xdr:spPr>
        <a:xfrm>
          <a:off x="3225800" y="713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117729</xdr:rowOff>
    </xdr:from>
    <xdr:to>
      <xdr:col>15</xdr:col>
      <xdr:colOff>101600</xdr:colOff>
      <xdr:row>37</xdr:row>
      <xdr:rowOff>47879</xdr:rowOff>
    </xdr:to>
    <xdr:sp macro="" textlink="">
      <xdr:nvSpPr>
        <xdr:cNvPr id="139" name="楕円 138"/>
        <xdr:cNvSpPr/>
      </xdr:nvSpPr>
      <xdr:spPr bwMode="auto">
        <a:xfrm>
          <a:off x="2857500" y="7070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32656</xdr:rowOff>
    </xdr:from>
    <xdr:ext cx="762000" cy="259045"/>
    <xdr:sp macro="" textlink="">
      <xdr:nvSpPr>
        <xdr:cNvPr id="140" name="テキスト ボックス 139"/>
        <xdr:cNvSpPr txBox="1"/>
      </xdr:nvSpPr>
      <xdr:spPr>
        <a:xfrm>
          <a:off x="2527300" y="715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13,698
13,382
90.62
10,113,331
9,669,415
416,886
5,684,687
10,047,533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77851</xdr:rowOff>
    </xdr:from>
    <xdr:to>
      <xdr:col>24</xdr:col>
      <xdr:colOff>62865</xdr:colOff>
      <xdr:row>39</xdr:row>
      <xdr:rowOff>16993</xdr:rowOff>
    </xdr:to>
    <xdr:cxnSp macro="">
      <xdr:nvCxnSpPr>
        <xdr:cNvPr id="56" name="直線コネクタ 55"/>
        <xdr:cNvCxnSpPr/>
      </xdr:nvCxnSpPr>
      <xdr:spPr>
        <a:xfrm flipV="1">
          <a:off x="4633595" y="5221351"/>
          <a:ext cx="1270" cy="1482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20820</xdr:rowOff>
    </xdr:from>
    <xdr:ext cx="534377" cy="259045"/>
    <xdr:sp macro="" textlink="">
      <xdr:nvSpPr>
        <xdr:cNvPr id="57" name="人件費最小値テキスト"/>
        <xdr:cNvSpPr txBox="1"/>
      </xdr:nvSpPr>
      <xdr:spPr>
        <a:xfrm>
          <a:off x="4686300" y="67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16993</xdr:rowOff>
    </xdr:from>
    <xdr:to>
      <xdr:col>24</xdr:col>
      <xdr:colOff>152400</xdr:colOff>
      <xdr:row>39</xdr:row>
      <xdr:rowOff>16993</xdr:rowOff>
    </xdr:to>
    <xdr:cxnSp macro="">
      <xdr:nvCxnSpPr>
        <xdr:cNvPr id="58" name="直線コネクタ 57"/>
        <xdr:cNvCxnSpPr/>
      </xdr:nvCxnSpPr>
      <xdr:spPr>
        <a:xfrm>
          <a:off x="4546600" y="670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24528</xdr:rowOff>
    </xdr:from>
    <xdr:ext cx="599010" cy="259045"/>
    <xdr:sp macro="" textlink="">
      <xdr:nvSpPr>
        <xdr:cNvPr id="59" name="人件費最大値テキスト"/>
        <xdr:cNvSpPr txBox="1"/>
      </xdr:nvSpPr>
      <xdr:spPr>
        <a:xfrm>
          <a:off x="4686300" y="499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77851</xdr:rowOff>
    </xdr:from>
    <xdr:to>
      <xdr:col>24</xdr:col>
      <xdr:colOff>152400</xdr:colOff>
      <xdr:row>30</xdr:row>
      <xdr:rowOff>77851</xdr:rowOff>
    </xdr:to>
    <xdr:cxnSp macro="">
      <xdr:nvCxnSpPr>
        <xdr:cNvPr id="60" name="直線コネクタ 59"/>
        <xdr:cNvCxnSpPr/>
      </xdr:nvCxnSpPr>
      <xdr:spPr>
        <a:xfrm>
          <a:off x="4546600" y="522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17526</xdr:rowOff>
    </xdr:from>
    <xdr:to>
      <xdr:col>24</xdr:col>
      <xdr:colOff>63500</xdr:colOff>
      <xdr:row>36</xdr:row>
      <xdr:rowOff>73254</xdr:rowOff>
    </xdr:to>
    <xdr:cxnSp macro="">
      <xdr:nvCxnSpPr>
        <xdr:cNvPr id="61" name="直線コネクタ 60"/>
        <xdr:cNvCxnSpPr/>
      </xdr:nvCxnSpPr>
      <xdr:spPr>
        <a:xfrm flipV="1">
          <a:off x="3797300" y="6189726"/>
          <a:ext cx="838200" cy="5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117187</xdr:rowOff>
    </xdr:from>
    <xdr:ext cx="599010" cy="259045"/>
    <xdr:sp macro="" textlink="">
      <xdr:nvSpPr>
        <xdr:cNvPr id="62" name="人件費平均値テキスト"/>
        <xdr:cNvSpPr txBox="1"/>
      </xdr:nvSpPr>
      <xdr:spPr>
        <a:xfrm>
          <a:off x="4686300" y="6117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138760</xdr:rowOff>
    </xdr:from>
    <xdr:to>
      <xdr:col>24</xdr:col>
      <xdr:colOff>114300</xdr:colOff>
      <xdr:row>36</xdr:row>
      <xdr:rowOff>68910</xdr:rowOff>
    </xdr:to>
    <xdr:sp macro="" textlink="">
      <xdr:nvSpPr>
        <xdr:cNvPr id="63" name="フローチャート: 判断 62"/>
        <xdr:cNvSpPr/>
      </xdr:nvSpPr>
      <xdr:spPr>
        <a:xfrm>
          <a:off x="45847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73254</xdr:rowOff>
    </xdr:from>
    <xdr:to>
      <xdr:col>19</xdr:col>
      <xdr:colOff>177800</xdr:colOff>
      <xdr:row>39</xdr:row>
      <xdr:rowOff>43383</xdr:rowOff>
    </xdr:to>
    <xdr:cxnSp macro="">
      <xdr:nvCxnSpPr>
        <xdr:cNvPr id="64" name="直線コネクタ 63"/>
        <xdr:cNvCxnSpPr/>
      </xdr:nvCxnSpPr>
      <xdr:spPr>
        <a:xfrm flipV="1">
          <a:off x="2908300" y="6245454"/>
          <a:ext cx="889000" cy="48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12700</xdr:rowOff>
    </xdr:from>
    <xdr:to>
      <xdr:col>20</xdr:col>
      <xdr:colOff>38100</xdr:colOff>
      <xdr:row>36</xdr:row>
      <xdr:rowOff>114300</xdr:rowOff>
    </xdr:to>
    <xdr:sp macro="" textlink="">
      <xdr:nvSpPr>
        <xdr:cNvPr id="65" name="フローチャート: 判断 64"/>
        <xdr:cNvSpPr/>
      </xdr:nvSpPr>
      <xdr:spPr>
        <a:xfrm>
          <a:off x="3746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130827</xdr:rowOff>
    </xdr:from>
    <xdr:ext cx="534377" cy="259045"/>
    <xdr:sp macro="" textlink="">
      <xdr:nvSpPr>
        <xdr:cNvPr id="66" name="テキスト ボックス 65"/>
        <xdr:cNvSpPr txBox="1"/>
      </xdr:nvSpPr>
      <xdr:spPr>
        <a:xfrm>
          <a:off x="3530111" y="596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39015</xdr:rowOff>
    </xdr:from>
    <xdr:to>
      <xdr:col>15</xdr:col>
      <xdr:colOff>50800</xdr:colOff>
      <xdr:row>39</xdr:row>
      <xdr:rowOff>43383</xdr:rowOff>
    </xdr:to>
    <xdr:cxnSp macro="">
      <xdr:nvCxnSpPr>
        <xdr:cNvPr id="67" name="直線コネクタ 66"/>
        <xdr:cNvCxnSpPr/>
      </xdr:nvCxnSpPr>
      <xdr:spPr>
        <a:xfrm>
          <a:off x="2019300" y="6725565"/>
          <a:ext cx="889000" cy="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138925</xdr:rowOff>
    </xdr:from>
    <xdr:to>
      <xdr:col>15</xdr:col>
      <xdr:colOff>101600</xdr:colOff>
      <xdr:row>37</xdr:row>
      <xdr:rowOff>69075</xdr:rowOff>
    </xdr:to>
    <xdr:sp macro="" textlink="">
      <xdr:nvSpPr>
        <xdr:cNvPr id="68" name="フローチャート: 判断 67"/>
        <xdr:cNvSpPr/>
      </xdr:nvSpPr>
      <xdr:spPr>
        <a:xfrm>
          <a:off x="2857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85602</xdr:rowOff>
    </xdr:from>
    <xdr:ext cx="534377" cy="259045"/>
    <xdr:sp macro="" textlink="">
      <xdr:nvSpPr>
        <xdr:cNvPr id="69" name="テキスト ボックス 68"/>
        <xdr:cNvSpPr txBox="1"/>
      </xdr:nvSpPr>
      <xdr:spPr>
        <a:xfrm>
          <a:off x="2641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39015</xdr:rowOff>
    </xdr:from>
    <xdr:to>
      <xdr:col>10</xdr:col>
      <xdr:colOff>114300</xdr:colOff>
      <xdr:row>39</xdr:row>
      <xdr:rowOff>66624</xdr:rowOff>
    </xdr:to>
    <xdr:cxnSp macro="">
      <xdr:nvCxnSpPr>
        <xdr:cNvPr id="70" name="直線コネクタ 69"/>
        <xdr:cNvCxnSpPr/>
      </xdr:nvCxnSpPr>
      <xdr:spPr>
        <a:xfrm flipV="1">
          <a:off x="1130300" y="6725565"/>
          <a:ext cx="889000" cy="2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157086</xdr:rowOff>
    </xdr:from>
    <xdr:to>
      <xdr:col>10</xdr:col>
      <xdr:colOff>165100</xdr:colOff>
      <xdr:row>37</xdr:row>
      <xdr:rowOff>87236</xdr:rowOff>
    </xdr:to>
    <xdr:sp macro="" textlink="">
      <xdr:nvSpPr>
        <xdr:cNvPr id="71" name="フローチャート: 判断 70"/>
        <xdr:cNvSpPr/>
      </xdr:nvSpPr>
      <xdr:spPr>
        <a:xfrm>
          <a:off x="1968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103763</xdr:rowOff>
    </xdr:from>
    <xdr:ext cx="534377" cy="259045"/>
    <xdr:sp macro="" textlink="">
      <xdr:nvSpPr>
        <xdr:cNvPr id="72" name="テキスト ボックス 71"/>
        <xdr:cNvSpPr txBox="1"/>
      </xdr:nvSpPr>
      <xdr:spPr>
        <a:xfrm>
          <a:off x="1752111" y="61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165913</xdr:rowOff>
    </xdr:from>
    <xdr:to>
      <xdr:col>6</xdr:col>
      <xdr:colOff>38100</xdr:colOff>
      <xdr:row>37</xdr:row>
      <xdr:rowOff>96063</xdr:rowOff>
    </xdr:to>
    <xdr:sp macro="" textlink="">
      <xdr:nvSpPr>
        <xdr:cNvPr id="73" name="フローチャート: 判断 72"/>
        <xdr:cNvSpPr/>
      </xdr:nvSpPr>
      <xdr:spPr>
        <a:xfrm>
          <a:off x="1079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112590</xdr:rowOff>
    </xdr:from>
    <xdr:ext cx="534377" cy="259045"/>
    <xdr:sp macro="" textlink="">
      <xdr:nvSpPr>
        <xdr:cNvPr id="74" name="テキスト ボックス 73"/>
        <xdr:cNvSpPr txBox="1"/>
      </xdr:nvSpPr>
      <xdr:spPr>
        <a:xfrm>
          <a:off x="863111" y="61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138176</xdr:rowOff>
    </xdr:from>
    <xdr:to>
      <xdr:col>24</xdr:col>
      <xdr:colOff>114300</xdr:colOff>
      <xdr:row>36</xdr:row>
      <xdr:rowOff>68326</xdr:rowOff>
    </xdr:to>
    <xdr:sp macro="" textlink="">
      <xdr:nvSpPr>
        <xdr:cNvPr id="80" name="楕円 79"/>
        <xdr:cNvSpPr/>
      </xdr:nvSpPr>
      <xdr:spPr>
        <a:xfrm>
          <a:off x="4584700" y="613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161053</xdr:rowOff>
    </xdr:from>
    <xdr:ext cx="599010" cy="259045"/>
    <xdr:sp macro="" textlink="">
      <xdr:nvSpPr>
        <xdr:cNvPr id="81" name="人件費該当値テキスト"/>
        <xdr:cNvSpPr txBox="1"/>
      </xdr:nvSpPr>
      <xdr:spPr>
        <a:xfrm>
          <a:off x="4686300" y="599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22454</xdr:rowOff>
    </xdr:from>
    <xdr:to>
      <xdr:col>20</xdr:col>
      <xdr:colOff>38100</xdr:colOff>
      <xdr:row>36</xdr:row>
      <xdr:rowOff>124054</xdr:rowOff>
    </xdr:to>
    <xdr:sp macro="" textlink="">
      <xdr:nvSpPr>
        <xdr:cNvPr id="82" name="楕円 81"/>
        <xdr:cNvSpPr/>
      </xdr:nvSpPr>
      <xdr:spPr>
        <a:xfrm>
          <a:off x="3746500" y="619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115181</xdr:rowOff>
    </xdr:from>
    <xdr:ext cx="534377" cy="259045"/>
    <xdr:sp macro="" textlink="">
      <xdr:nvSpPr>
        <xdr:cNvPr id="83" name="テキスト ボックス 82"/>
        <xdr:cNvSpPr txBox="1"/>
      </xdr:nvSpPr>
      <xdr:spPr>
        <a:xfrm>
          <a:off x="3530111" y="628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164033</xdr:rowOff>
    </xdr:from>
    <xdr:to>
      <xdr:col>15</xdr:col>
      <xdr:colOff>101600</xdr:colOff>
      <xdr:row>39</xdr:row>
      <xdr:rowOff>94183</xdr:rowOff>
    </xdr:to>
    <xdr:sp macro="" textlink="">
      <xdr:nvSpPr>
        <xdr:cNvPr id="84" name="楕円 83"/>
        <xdr:cNvSpPr/>
      </xdr:nvSpPr>
      <xdr:spPr>
        <a:xfrm>
          <a:off x="2857500" y="667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85310</xdr:rowOff>
    </xdr:from>
    <xdr:ext cx="534377" cy="259045"/>
    <xdr:sp macro="" textlink="">
      <xdr:nvSpPr>
        <xdr:cNvPr id="85" name="テキスト ボックス 84"/>
        <xdr:cNvSpPr txBox="1"/>
      </xdr:nvSpPr>
      <xdr:spPr>
        <a:xfrm>
          <a:off x="2641111" y="677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159665</xdr:rowOff>
    </xdr:from>
    <xdr:to>
      <xdr:col>10</xdr:col>
      <xdr:colOff>165100</xdr:colOff>
      <xdr:row>39</xdr:row>
      <xdr:rowOff>89815</xdr:rowOff>
    </xdr:to>
    <xdr:sp macro="" textlink="">
      <xdr:nvSpPr>
        <xdr:cNvPr id="86" name="楕円 85"/>
        <xdr:cNvSpPr/>
      </xdr:nvSpPr>
      <xdr:spPr>
        <a:xfrm>
          <a:off x="1968500" y="66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80942</xdr:rowOff>
    </xdr:from>
    <xdr:ext cx="534377" cy="259045"/>
    <xdr:sp macro="" textlink="">
      <xdr:nvSpPr>
        <xdr:cNvPr id="87" name="テキスト ボックス 86"/>
        <xdr:cNvSpPr txBox="1"/>
      </xdr:nvSpPr>
      <xdr:spPr>
        <a:xfrm>
          <a:off x="1752111" y="676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15824</xdr:rowOff>
    </xdr:from>
    <xdr:to>
      <xdr:col>6</xdr:col>
      <xdr:colOff>38100</xdr:colOff>
      <xdr:row>39</xdr:row>
      <xdr:rowOff>117424</xdr:rowOff>
    </xdr:to>
    <xdr:sp macro="" textlink="">
      <xdr:nvSpPr>
        <xdr:cNvPr id="88" name="楕円 87"/>
        <xdr:cNvSpPr/>
      </xdr:nvSpPr>
      <xdr:spPr>
        <a:xfrm>
          <a:off x="1079500" y="670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108551</xdr:rowOff>
    </xdr:from>
    <xdr:ext cx="534377" cy="259045"/>
    <xdr:sp macro="" textlink="">
      <xdr:nvSpPr>
        <xdr:cNvPr id="89" name="テキスト ボックス 88"/>
        <xdr:cNvSpPr txBox="1"/>
      </xdr:nvSpPr>
      <xdr:spPr>
        <a:xfrm>
          <a:off x="863111" y="679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167109</xdr:rowOff>
    </xdr:from>
    <xdr:to>
      <xdr:col>24</xdr:col>
      <xdr:colOff>62865</xdr:colOff>
      <xdr:row>57</xdr:row>
      <xdr:rowOff>63544</xdr:rowOff>
    </xdr:to>
    <xdr:cxnSp macro="">
      <xdr:nvCxnSpPr>
        <xdr:cNvPr id="111" name="直線コネクタ 110"/>
        <xdr:cNvCxnSpPr/>
      </xdr:nvCxnSpPr>
      <xdr:spPr>
        <a:xfrm flipV="1">
          <a:off x="4633595" y="8739609"/>
          <a:ext cx="1270" cy="1096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67371</xdr:rowOff>
    </xdr:from>
    <xdr:ext cx="534377" cy="259045"/>
    <xdr:sp macro="" textlink="">
      <xdr:nvSpPr>
        <xdr:cNvPr id="112" name="物件費最小値テキスト"/>
        <xdr:cNvSpPr txBox="1"/>
      </xdr:nvSpPr>
      <xdr:spPr>
        <a:xfrm>
          <a:off x="4686300" y="984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63544</xdr:rowOff>
    </xdr:from>
    <xdr:to>
      <xdr:col>24</xdr:col>
      <xdr:colOff>152400</xdr:colOff>
      <xdr:row>57</xdr:row>
      <xdr:rowOff>63544</xdr:rowOff>
    </xdr:to>
    <xdr:cxnSp macro="">
      <xdr:nvCxnSpPr>
        <xdr:cNvPr id="113" name="直線コネクタ 112"/>
        <xdr:cNvCxnSpPr/>
      </xdr:nvCxnSpPr>
      <xdr:spPr>
        <a:xfrm>
          <a:off x="4546600" y="983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113786</xdr:rowOff>
    </xdr:from>
    <xdr:ext cx="599010" cy="259045"/>
    <xdr:sp macro="" textlink="">
      <xdr:nvSpPr>
        <xdr:cNvPr id="114" name="物件費最大値テキスト"/>
        <xdr:cNvSpPr txBox="1"/>
      </xdr:nvSpPr>
      <xdr:spPr>
        <a:xfrm>
          <a:off x="4686300" y="851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167109</xdr:rowOff>
    </xdr:from>
    <xdr:to>
      <xdr:col>24</xdr:col>
      <xdr:colOff>152400</xdr:colOff>
      <xdr:row>50</xdr:row>
      <xdr:rowOff>167109</xdr:rowOff>
    </xdr:to>
    <xdr:cxnSp macro="">
      <xdr:nvCxnSpPr>
        <xdr:cNvPr id="115" name="直線コネクタ 114"/>
        <xdr:cNvCxnSpPr/>
      </xdr:nvCxnSpPr>
      <xdr:spPr>
        <a:xfrm>
          <a:off x="4546600" y="873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46079</xdr:rowOff>
    </xdr:from>
    <xdr:to>
      <xdr:col>24</xdr:col>
      <xdr:colOff>63500</xdr:colOff>
      <xdr:row>56</xdr:row>
      <xdr:rowOff>103782</xdr:rowOff>
    </xdr:to>
    <xdr:cxnSp macro="">
      <xdr:nvCxnSpPr>
        <xdr:cNvPr id="116" name="直線コネクタ 115"/>
        <xdr:cNvCxnSpPr/>
      </xdr:nvCxnSpPr>
      <xdr:spPr>
        <a:xfrm flipV="1">
          <a:off x="3797300" y="9647279"/>
          <a:ext cx="838200" cy="5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6525</xdr:rowOff>
    </xdr:from>
    <xdr:ext cx="534377" cy="259045"/>
    <xdr:sp macro="" textlink="">
      <xdr:nvSpPr>
        <xdr:cNvPr id="117" name="物件費平均値テキスト"/>
        <xdr:cNvSpPr txBox="1"/>
      </xdr:nvSpPr>
      <xdr:spPr>
        <a:xfrm>
          <a:off x="4686300" y="9436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155098</xdr:rowOff>
    </xdr:from>
    <xdr:to>
      <xdr:col>24</xdr:col>
      <xdr:colOff>114300</xdr:colOff>
      <xdr:row>56</xdr:row>
      <xdr:rowOff>85248</xdr:rowOff>
    </xdr:to>
    <xdr:sp macro="" textlink="">
      <xdr:nvSpPr>
        <xdr:cNvPr id="118" name="フローチャート: 判断 117"/>
        <xdr:cNvSpPr/>
      </xdr:nvSpPr>
      <xdr:spPr>
        <a:xfrm>
          <a:off x="4584700" y="958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70626</xdr:rowOff>
    </xdr:from>
    <xdr:to>
      <xdr:col>19</xdr:col>
      <xdr:colOff>177800</xdr:colOff>
      <xdr:row>56</xdr:row>
      <xdr:rowOff>103782</xdr:rowOff>
    </xdr:to>
    <xdr:cxnSp macro="">
      <xdr:nvCxnSpPr>
        <xdr:cNvPr id="119" name="直線コネクタ 118"/>
        <xdr:cNvCxnSpPr/>
      </xdr:nvCxnSpPr>
      <xdr:spPr>
        <a:xfrm>
          <a:off x="2908300" y="9671826"/>
          <a:ext cx="889000" cy="3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18455</xdr:rowOff>
    </xdr:from>
    <xdr:to>
      <xdr:col>20</xdr:col>
      <xdr:colOff>38100</xdr:colOff>
      <xdr:row>56</xdr:row>
      <xdr:rowOff>120055</xdr:rowOff>
    </xdr:to>
    <xdr:sp macro="" textlink="">
      <xdr:nvSpPr>
        <xdr:cNvPr id="120" name="フローチャート: 判断 119"/>
        <xdr:cNvSpPr/>
      </xdr:nvSpPr>
      <xdr:spPr>
        <a:xfrm>
          <a:off x="37465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136582</xdr:rowOff>
    </xdr:from>
    <xdr:ext cx="534377" cy="259045"/>
    <xdr:sp macro="" textlink="">
      <xdr:nvSpPr>
        <xdr:cNvPr id="121" name="テキスト ボックス 120"/>
        <xdr:cNvSpPr txBox="1"/>
      </xdr:nvSpPr>
      <xdr:spPr>
        <a:xfrm>
          <a:off x="3530111" y="939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70626</xdr:rowOff>
    </xdr:from>
    <xdr:to>
      <xdr:col>15</xdr:col>
      <xdr:colOff>50800</xdr:colOff>
      <xdr:row>56</xdr:row>
      <xdr:rowOff>73626</xdr:rowOff>
    </xdr:to>
    <xdr:cxnSp macro="">
      <xdr:nvCxnSpPr>
        <xdr:cNvPr id="122" name="直線コネクタ 121"/>
        <xdr:cNvCxnSpPr/>
      </xdr:nvCxnSpPr>
      <xdr:spPr>
        <a:xfrm flipV="1">
          <a:off x="2019300" y="9671826"/>
          <a:ext cx="889000" cy="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156049</xdr:rowOff>
    </xdr:from>
    <xdr:to>
      <xdr:col>15</xdr:col>
      <xdr:colOff>101600</xdr:colOff>
      <xdr:row>56</xdr:row>
      <xdr:rowOff>86199</xdr:rowOff>
    </xdr:to>
    <xdr:sp macro="" textlink="">
      <xdr:nvSpPr>
        <xdr:cNvPr id="123" name="フローチャート: 判断 122"/>
        <xdr:cNvSpPr/>
      </xdr:nvSpPr>
      <xdr:spPr>
        <a:xfrm>
          <a:off x="2857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102726</xdr:rowOff>
    </xdr:from>
    <xdr:ext cx="534377" cy="259045"/>
    <xdr:sp macro="" textlink="">
      <xdr:nvSpPr>
        <xdr:cNvPr id="124" name="テキスト ボックス 123"/>
        <xdr:cNvSpPr txBox="1"/>
      </xdr:nvSpPr>
      <xdr:spPr>
        <a:xfrm>
          <a:off x="2641111" y="936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73626</xdr:rowOff>
    </xdr:from>
    <xdr:to>
      <xdr:col>10</xdr:col>
      <xdr:colOff>114300</xdr:colOff>
      <xdr:row>56</xdr:row>
      <xdr:rowOff>92613</xdr:rowOff>
    </xdr:to>
    <xdr:cxnSp macro="">
      <xdr:nvCxnSpPr>
        <xdr:cNvPr id="125" name="直線コネクタ 124"/>
        <xdr:cNvCxnSpPr/>
      </xdr:nvCxnSpPr>
      <xdr:spPr>
        <a:xfrm flipV="1">
          <a:off x="1130300" y="9674826"/>
          <a:ext cx="889000" cy="1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39898</xdr:rowOff>
    </xdr:from>
    <xdr:to>
      <xdr:col>10</xdr:col>
      <xdr:colOff>165100</xdr:colOff>
      <xdr:row>56</xdr:row>
      <xdr:rowOff>141498</xdr:rowOff>
    </xdr:to>
    <xdr:sp macro="" textlink="">
      <xdr:nvSpPr>
        <xdr:cNvPr id="126" name="フローチャート: 判断 125"/>
        <xdr:cNvSpPr/>
      </xdr:nvSpPr>
      <xdr:spPr>
        <a:xfrm>
          <a:off x="1968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132625</xdr:rowOff>
    </xdr:from>
    <xdr:ext cx="534377" cy="259045"/>
    <xdr:sp macro="" textlink="">
      <xdr:nvSpPr>
        <xdr:cNvPr id="127" name="テキスト ボックス 126"/>
        <xdr:cNvSpPr txBox="1"/>
      </xdr:nvSpPr>
      <xdr:spPr>
        <a:xfrm>
          <a:off x="1752111" y="97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41671</xdr:rowOff>
    </xdr:from>
    <xdr:to>
      <xdr:col>6</xdr:col>
      <xdr:colOff>38100</xdr:colOff>
      <xdr:row>56</xdr:row>
      <xdr:rowOff>143271</xdr:rowOff>
    </xdr:to>
    <xdr:sp macro="" textlink="">
      <xdr:nvSpPr>
        <xdr:cNvPr id="128" name="フローチャート: 判断 127"/>
        <xdr:cNvSpPr/>
      </xdr:nvSpPr>
      <xdr:spPr>
        <a:xfrm>
          <a:off x="1079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159798</xdr:rowOff>
    </xdr:from>
    <xdr:ext cx="534377" cy="259045"/>
    <xdr:sp macro="" textlink="">
      <xdr:nvSpPr>
        <xdr:cNvPr id="129" name="テキスト ボックス 128"/>
        <xdr:cNvSpPr txBox="1"/>
      </xdr:nvSpPr>
      <xdr:spPr>
        <a:xfrm>
          <a:off x="863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166729</xdr:rowOff>
    </xdr:from>
    <xdr:to>
      <xdr:col>24</xdr:col>
      <xdr:colOff>114300</xdr:colOff>
      <xdr:row>56</xdr:row>
      <xdr:rowOff>96879</xdr:rowOff>
    </xdr:to>
    <xdr:sp macro="" textlink="">
      <xdr:nvSpPr>
        <xdr:cNvPr id="135" name="楕円 134"/>
        <xdr:cNvSpPr/>
      </xdr:nvSpPr>
      <xdr:spPr>
        <a:xfrm>
          <a:off x="4584700" y="959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145156</xdr:rowOff>
    </xdr:from>
    <xdr:ext cx="534377" cy="259045"/>
    <xdr:sp macro="" textlink="">
      <xdr:nvSpPr>
        <xdr:cNvPr id="136" name="物件費該当値テキスト"/>
        <xdr:cNvSpPr txBox="1"/>
      </xdr:nvSpPr>
      <xdr:spPr>
        <a:xfrm>
          <a:off x="4686300" y="957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52982</xdr:rowOff>
    </xdr:from>
    <xdr:to>
      <xdr:col>20</xdr:col>
      <xdr:colOff>38100</xdr:colOff>
      <xdr:row>56</xdr:row>
      <xdr:rowOff>154582</xdr:rowOff>
    </xdr:to>
    <xdr:sp macro="" textlink="">
      <xdr:nvSpPr>
        <xdr:cNvPr id="137" name="楕円 136"/>
        <xdr:cNvSpPr/>
      </xdr:nvSpPr>
      <xdr:spPr>
        <a:xfrm>
          <a:off x="3746500" y="965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145709</xdr:rowOff>
    </xdr:from>
    <xdr:ext cx="534377" cy="259045"/>
    <xdr:sp macro="" textlink="">
      <xdr:nvSpPr>
        <xdr:cNvPr id="138" name="テキスト ボックス 137"/>
        <xdr:cNvSpPr txBox="1"/>
      </xdr:nvSpPr>
      <xdr:spPr>
        <a:xfrm>
          <a:off x="3530111" y="974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19826</xdr:rowOff>
    </xdr:from>
    <xdr:to>
      <xdr:col>15</xdr:col>
      <xdr:colOff>101600</xdr:colOff>
      <xdr:row>56</xdr:row>
      <xdr:rowOff>121426</xdr:rowOff>
    </xdr:to>
    <xdr:sp macro="" textlink="">
      <xdr:nvSpPr>
        <xdr:cNvPr id="139" name="楕円 138"/>
        <xdr:cNvSpPr/>
      </xdr:nvSpPr>
      <xdr:spPr>
        <a:xfrm>
          <a:off x="2857500" y="962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112553</xdr:rowOff>
    </xdr:from>
    <xdr:ext cx="534377" cy="259045"/>
    <xdr:sp macro="" textlink="">
      <xdr:nvSpPr>
        <xdr:cNvPr id="140" name="テキスト ボックス 139"/>
        <xdr:cNvSpPr txBox="1"/>
      </xdr:nvSpPr>
      <xdr:spPr>
        <a:xfrm>
          <a:off x="2641111" y="971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22826</xdr:rowOff>
    </xdr:from>
    <xdr:to>
      <xdr:col>10</xdr:col>
      <xdr:colOff>165100</xdr:colOff>
      <xdr:row>56</xdr:row>
      <xdr:rowOff>124426</xdr:rowOff>
    </xdr:to>
    <xdr:sp macro="" textlink="">
      <xdr:nvSpPr>
        <xdr:cNvPr id="141" name="楕円 140"/>
        <xdr:cNvSpPr/>
      </xdr:nvSpPr>
      <xdr:spPr>
        <a:xfrm>
          <a:off x="1968500" y="962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140953</xdr:rowOff>
    </xdr:from>
    <xdr:ext cx="534377" cy="259045"/>
    <xdr:sp macro="" textlink="">
      <xdr:nvSpPr>
        <xdr:cNvPr id="142" name="テキスト ボックス 141"/>
        <xdr:cNvSpPr txBox="1"/>
      </xdr:nvSpPr>
      <xdr:spPr>
        <a:xfrm>
          <a:off x="1752111" y="939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41813</xdr:rowOff>
    </xdr:from>
    <xdr:to>
      <xdr:col>6</xdr:col>
      <xdr:colOff>38100</xdr:colOff>
      <xdr:row>56</xdr:row>
      <xdr:rowOff>143413</xdr:rowOff>
    </xdr:to>
    <xdr:sp macro="" textlink="">
      <xdr:nvSpPr>
        <xdr:cNvPr id="143" name="楕円 142"/>
        <xdr:cNvSpPr/>
      </xdr:nvSpPr>
      <xdr:spPr>
        <a:xfrm>
          <a:off x="1079500" y="964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134540</xdr:rowOff>
    </xdr:from>
    <xdr:ext cx="534377" cy="259045"/>
    <xdr:sp macro="" textlink="">
      <xdr:nvSpPr>
        <xdr:cNvPr id="144" name="テキスト ボックス 143"/>
        <xdr:cNvSpPr txBox="1"/>
      </xdr:nvSpPr>
      <xdr:spPr>
        <a:xfrm>
          <a:off x="863111" y="973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46614</xdr:rowOff>
    </xdr:from>
    <xdr:to>
      <xdr:col>24</xdr:col>
      <xdr:colOff>62865</xdr:colOff>
      <xdr:row>78</xdr:row>
      <xdr:rowOff>124932</xdr:rowOff>
    </xdr:to>
    <xdr:cxnSp macro="">
      <xdr:nvCxnSpPr>
        <xdr:cNvPr id="166" name="直線コネクタ 165"/>
        <xdr:cNvCxnSpPr/>
      </xdr:nvCxnSpPr>
      <xdr:spPr>
        <a:xfrm flipV="1">
          <a:off x="4633595" y="12048114"/>
          <a:ext cx="1270" cy="144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128759</xdr:rowOff>
    </xdr:from>
    <xdr:ext cx="378565" cy="259045"/>
    <xdr:sp macro="" textlink="">
      <xdr:nvSpPr>
        <xdr:cNvPr id="167" name="維持補修費最小値テキスト"/>
        <xdr:cNvSpPr txBox="1"/>
      </xdr:nvSpPr>
      <xdr:spPr>
        <a:xfrm>
          <a:off x="4686300" y="13501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124932</xdr:rowOff>
    </xdr:from>
    <xdr:to>
      <xdr:col>24</xdr:col>
      <xdr:colOff>152400</xdr:colOff>
      <xdr:row>78</xdr:row>
      <xdr:rowOff>124932</xdr:rowOff>
    </xdr:to>
    <xdr:cxnSp macro="">
      <xdr:nvCxnSpPr>
        <xdr:cNvPr id="168" name="直線コネクタ 167"/>
        <xdr:cNvCxnSpPr/>
      </xdr:nvCxnSpPr>
      <xdr:spPr>
        <a:xfrm>
          <a:off x="4546600" y="1349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164741</xdr:rowOff>
    </xdr:from>
    <xdr:ext cx="534377" cy="259045"/>
    <xdr:sp macro="" textlink="">
      <xdr:nvSpPr>
        <xdr:cNvPr id="169" name="維持補修費最大値テキスト"/>
        <xdr:cNvSpPr txBox="1"/>
      </xdr:nvSpPr>
      <xdr:spPr>
        <a:xfrm>
          <a:off x="4686300" y="1182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46614</xdr:rowOff>
    </xdr:from>
    <xdr:to>
      <xdr:col>24</xdr:col>
      <xdr:colOff>152400</xdr:colOff>
      <xdr:row>70</xdr:row>
      <xdr:rowOff>46614</xdr:rowOff>
    </xdr:to>
    <xdr:cxnSp macro="">
      <xdr:nvCxnSpPr>
        <xdr:cNvPr id="170" name="直線コネクタ 169"/>
        <xdr:cNvCxnSpPr/>
      </xdr:nvCxnSpPr>
      <xdr:spPr>
        <a:xfrm>
          <a:off x="4546600" y="120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21879</xdr:rowOff>
    </xdr:from>
    <xdr:to>
      <xdr:col>24</xdr:col>
      <xdr:colOff>63500</xdr:colOff>
      <xdr:row>78</xdr:row>
      <xdr:rowOff>32624</xdr:rowOff>
    </xdr:to>
    <xdr:cxnSp macro="">
      <xdr:nvCxnSpPr>
        <xdr:cNvPr id="171" name="直線コネクタ 170"/>
        <xdr:cNvCxnSpPr/>
      </xdr:nvCxnSpPr>
      <xdr:spPr>
        <a:xfrm flipV="1">
          <a:off x="3797300" y="13394979"/>
          <a:ext cx="8382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58535</xdr:rowOff>
    </xdr:from>
    <xdr:ext cx="469744" cy="259045"/>
    <xdr:sp macro="" textlink="">
      <xdr:nvSpPr>
        <xdr:cNvPr id="172" name="維持補修費平均値テキスト"/>
        <xdr:cNvSpPr txBox="1"/>
      </xdr:nvSpPr>
      <xdr:spPr>
        <a:xfrm>
          <a:off x="4686300" y="13088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35658</xdr:rowOff>
    </xdr:from>
    <xdr:to>
      <xdr:col>24</xdr:col>
      <xdr:colOff>114300</xdr:colOff>
      <xdr:row>77</xdr:row>
      <xdr:rowOff>137258</xdr:rowOff>
    </xdr:to>
    <xdr:sp macro="" textlink="">
      <xdr:nvSpPr>
        <xdr:cNvPr id="173" name="フローチャート: 判断 172"/>
        <xdr:cNvSpPr/>
      </xdr:nvSpPr>
      <xdr:spPr>
        <a:xfrm>
          <a:off x="4584700" y="132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14725</xdr:rowOff>
    </xdr:from>
    <xdr:to>
      <xdr:col>19</xdr:col>
      <xdr:colOff>177800</xdr:colOff>
      <xdr:row>78</xdr:row>
      <xdr:rowOff>32624</xdr:rowOff>
    </xdr:to>
    <xdr:cxnSp macro="">
      <xdr:nvCxnSpPr>
        <xdr:cNvPr id="174" name="直線コネクタ 173"/>
        <xdr:cNvCxnSpPr/>
      </xdr:nvCxnSpPr>
      <xdr:spPr>
        <a:xfrm>
          <a:off x="2908300" y="13387825"/>
          <a:ext cx="889000" cy="1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36871</xdr:rowOff>
    </xdr:from>
    <xdr:to>
      <xdr:col>20</xdr:col>
      <xdr:colOff>38100</xdr:colOff>
      <xdr:row>77</xdr:row>
      <xdr:rowOff>138471</xdr:rowOff>
    </xdr:to>
    <xdr:sp macro="" textlink="">
      <xdr:nvSpPr>
        <xdr:cNvPr id="175" name="フローチャート: 判断 174"/>
        <xdr:cNvSpPr/>
      </xdr:nvSpPr>
      <xdr:spPr>
        <a:xfrm>
          <a:off x="37465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154998</xdr:rowOff>
    </xdr:from>
    <xdr:ext cx="469744" cy="259045"/>
    <xdr:sp macro="" textlink="">
      <xdr:nvSpPr>
        <xdr:cNvPr id="176" name="テキスト ボックス 175"/>
        <xdr:cNvSpPr txBox="1"/>
      </xdr:nvSpPr>
      <xdr:spPr>
        <a:xfrm>
          <a:off x="3562428" y="1301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6724</xdr:rowOff>
    </xdr:from>
    <xdr:to>
      <xdr:col>15</xdr:col>
      <xdr:colOff>50800</xdr:colOff>
      <xdr:row>78</xdr:row>
      <xdr:rowOff>14725</xdr:rowOff>
    </xdr:to>
    <xdr:cxnSp macro="">
      <xdr:nvCxnSpPr>
        <xdr:cNvPr id="177" name="直線コネクタ 176"/>
        <xdr:cNvCxnSpPr/>
      </xdr:nvCxnSpPr>
      <xdr:spPr>
        <a:xfrm>
          <a:off x="2019300" y="13379824"/>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120058</xdr:rowOff>
    </xdr:from>
    <xdr:to>
      <xdr:col>15</xdr:col>
      <xdr:colOff>101600</xdr:colOff>
      <xdr:row>78</xdr:row>
      <xdr:rowOff>50208</xdr:rowOff>
    </xdr:to>
    <xdr:sp macro="" textlink="">
      <xdr:nvSpPr>
        <xdr:cNvPr id="178" name="フローチャート: 判断 177"/>
        <xdr:cNvSpPr/>
      </xdr:nvSpPr>
      <xdr:spPr>
        <a:xfrm>
          <a:off x="2857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66735</xdr:rowOff>
    </xdr:from>
    <xdr:ext cx="469744" cy="259045"/>
    <xdr:sp macro="" textlink="">
      <xdr:nvSpPr>
        <xdr:cNvPr id="179" name="テキスト ボックス 178"/>
        <xdr:cNvSpPr txBox="1"/>
      </xdr:nvSpPr>
      <xdr:spPr>
        <a:xfrm>
          <a:off x="2673428" y="1309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6724</xdr:rowOff>
    </xdr:from>
    <xdr:to>
      <xdr:col>10</xdr:col>
      <xdr:colOff>114300</xdr:colOff>
      <xdr:row>78</xdr:row>
      <xdr:rowOff>22154</xdr:rowOff>
    </xdr:to>
    <xdr:cxnSp macro="">
      <xdr:nvCxnSpPr>
        <xdr:cNvPr id="180" name="直線コネクタ 179"/>
        <xdr:cNvCxnSpPr/>
      </xdr:nvCxnSpPr>
      <xdr:spPr>
        <a:xfrm flipV="1">
          <a:off x="1130300" y="13379824"/>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105885</xdr:rowOff>
    </xdr:from>
    <xdr:to>
      <xdr:col>10</xdr:col>
      <xdr:colOff>165100</xdr:colOff>
      <xdr:row>78</xdr:row>
      <xdr:rowOff>36035</xdr:rowOff>
    </xdr:to>
    <xdr:sp macro="" textlink="">
      <xdr:nvSpPr>
        <xdr:cNvPr id="181" name="フローチャート: 判断 180"/>
        <xdr:cNvSpPr/>
      </xdr:nvSpPr>
      <xdr:spPr>
        <a:xfrm>
          <a:off x="1968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52562</xdr:rowOff>
    </xdr:from>
    <xdr:ext cx="469744" cy="259045"/>
    <xdr:sp macro="" textlink="">
      <xdr:nvSpPr>
        <xdr:cNvPr id="182" name="テキスト ボックス 181"/>
        <xdr:cNvSpPr txBox="1"/>
      </xdr:nvSpPr>
      <xdr:spPr>
        <a:xfrm>
          <a:off x="1784428" y="1308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61125</xdr:rowOff>
    </xdr:from>
    <xdr:to>
      <xdr:col>6</xdr:col>
      <xdr:colOff>38100</xdr:colOff>
      <xdr:row>77</xdr:row>
      <xdr:rowOff>162725</xdr:rowOff>
    </xdr:to>
    <xdr:sp macro="" textlink="">
      <xdr:nvSpPr>
        <xdr:cNvPr id="183" name="フローチャート: 判断 182"/>
        <xdr:cNvSpPr/>
      </xdr:nvSpPr>
      <xdr:spPr>
        <a:xfrm>
          <a:off x="1079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7802</xdr:rowOff>
    </xdr:from>
    <xdr:ext cx="469744" cy="259045"/>
    <xdr:sp macro="" textlink="">
      <xdr:nvSpPr>
        <xdr:cNvPr id="184" name="テキスト ボックス 183"/>
        <xdr:cNvSpPr txBox="1"/>
      </xdr:nvSpPr>
      <xdr:spPr>
        <a:xfrm>
          <a:off x="895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142529</xdr:rowOff>
    </xdr:from>
    <xdr:to>
      <xdr:col>24</xdr:col>
      <xdr:colOff>114300</xdr:colOff>
      <xdr:row>78</xdr:row>
      <xdr:rowOff>72679</xdr:rowOff>
    </xdr:to>
    <xdr:sp macro="" textlink="">
      <xdr:nvSpPr>
        <xdr:cNvPr id="190" name="楕円 189"/>
        <xdr:cNvSpPr/>
      </xdr:nvSpPr>
      <xdr:spPr>
        <a:xfrm>
          <a:off x="4584700" y="1334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57456</xdr:rowOff>
    </xdr:from>
    <xdr:ext cx="469744" cy="259045"/>
    <xdr:sp macro="" textlink="">
      <xdr:nvSpPr>
        <xdr:cNvPr id="191" name="維持補修費該当値テキスト"/>
        <xdr:cNvSpPr txBox="1"/>
      </xdr:nvSpPr>
      <xdr:spPr>
        <a:xfrm>
          <a:off x="4686300" y="1325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153274</xdr:rowOff>
    </xdr:from>
    <xdr:to>
      <xdr:col>20</xdr:col>
      <xdr:colOff>38100</xdr:colOff>
      <xdr:row>78</xdr:row>
      <xdr:rowOff>83424</xdr:rowOff>
    </xdr:to>
    <xdr:sp macro="" textlink="">
      <xdr:nvSpPr>
        <xdr:cNvPr id="192" name="楕円 191"/>
        <xdr:cNvSpPr/>
      </xdr:nvSpPr>
      <xdr:spPr>
        <a:xfrm>
          <a:off x="3746500" y="1335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74551</xdr:rowOff>
    </xdr:from>
    <xdr:ext cx="469744" cy="259045"/>
    <xdr:sp macro="" textlink="">
      <xdr:nvSpPr>
        <xdr:cNvPr id="193" name="テキスト ボックス 192"/>
        <xdr:cNvSpPr txBox="1"/>
      </xdr:nvSpPr>
      <xdr:spPr>
        <a:xfrm>
          <a:off x="3562428" y="1344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135375</xdr:rowOff>
    </xdr:from>
    <xdr:to>
      <xdr:col>15</xdr:col>
      <xdr:colOff>101600</xdr:colOff>
      <xdr:row>78</xdr:row>
      <xdr:rowOff>65525</xdr:rowOff>
    </xdr:to>
    <xdr:sp macro="" textlink="">
      <xdr:nvSpPr>
        <xdr:cNvPr id="194" name="楕円 193"/>
        <xdr:cNvSpPr/>
      </xdr:nvSpPr>
      <xdr:spPr>
        <a:xfrm>
          <a:off x="2857500" y="1333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56652</xdr:rowOff>
    </xdr:from>
    <xdr:ext cx="469744" cy="259045"/>
    <xdr:sp macro="" textlink="">
      <xdr:nvSpPr>
        <xdr:cNvPr id="195" name="テキスト ボックス 194"/>
        <xdr:cNvSpPr txBox="1"/>
      </xdr:nvSpPr>
      <xdr:spPr>
        <a:xfrm>
          <a:off x="2673428" y="1342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127374</xdr:rowOff>
    </xdr:from>
    <xdr:to>
      <xdr:col>10</xdr:col>
      <xdr:colOff>165100</xdr:colOff>
      <xdr:row>78</xdr:row>
      <xdr:rowOff>57524</xdr:rowOff>
    </xdr:to>
    <xdr:sp macro="" textlink="">
      <xdr:nvSpPr>
        <xdr:cNvPr id="196" name="楕円 195"/>
        <xdr:cNvSpPr/>
      </xdr:nvSpPr>
      <xdr:spPr>
        <a:xfrm>
          <a:off x="1968500" y="1332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48651</xdr:rowOff>
    </xdr:from>
    <xdr:ext cx="469744" cy="259045"/>
    <xdr:sp macro="" textlink="">
      <xdr:nvSpPr>
        <xdr:cNvPr id="197" name="テキスト ボックス 196"/>
        <xdr:cNvSpPr txBox="1"/>
      </xdr:nvSpPr>
      <xdr:spPr>
        <a:xfrm>
          <a:off x="1784428" y="1342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142804</xdr:rowOff>
    </xdr:from>
    <xdr:to>
      <xdr:col>6</xdr:col>
      <xdr:colOff>38100</xdr:colOff>
      <xdr:row>78</xdr:row>
      <xdr:rowOff>72954</xdr:rowOff>
    </xdr:to>
    <xdr:sp macro="" textlink="">
      <xdr:nvSpPr>
        <xdr:cNvPr id="198" name="楕円 197"/>
        <xdr:cNvSpPr/>
      </xdr:nvSpPr>
      <xdr:spPr>
        <a:xfrm>
          <a:off x="1079500" y="1334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64081</xdr:rowOff>
    </xdr:from>
    <xdr:ext cx="469744" cy="259045"/>
    <xdr:sp macro="" textlink="">
      <xdr:nvSpPr>
        <xdr:cNvPr id="199" name="テキスト ボックス 198"/>
        <xdr:cNvSpPr txBox="1"/>
      </xdr:nvSpPr>
      <xdr:spPr>
        <a:xfrm>
          <a:off x="895428" y="1343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33286</xdr:rowOff>
    </xdr:from>
    <xdr:to>
      <xdr:col>24</xdr:col>
      <xdr:colOff>62865</xdr:colOff>
      <xdr:row>97</xdr:row>
      <xdr:rowOff>127939</xdr:rowOff>
    </xdr:to>
    <xdr:cxnSp macro="">
      <xdr:nvCxnSpPr>
        <xdr:cNvPr id="224" name="直線コネクタ 223"/>
        <xdr:cNvCxnSpPr/>
      </xdr:nvCxnSpPr>
      <xdr:spPr>
        <a:xfrm flipV="1">
          <a:off x="4633595" y="15463786"/>
          <a:ext cx="1270" cy="129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131766</xdr:rowOff>
    </xdr:from>
    <xdr:ext cx="534377" cy="259045"/>
    <xdr:sp macro="" textlink="">
      <xdr:nvSpPr>
        <xdr:cNvPr id="225" name="扶助費最小値テキスト"/>
        <xdr:cNvSpPr txBox="1"/>
      </xdr:nvSpPr>
      <xdr:spPr>
        <a:xfrm>
          <a:off x="4686300" y="167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127939</xdr:rowOff>
    </xdr:from>
    <xdr:to>
      <xdr:col>24</xdr:col>
      <xdr:colOff>152400</xdr:colOff>
      <xdr:row>97</xdr:row>
      <xdr:rowOff>127939</xdr:rowOff>
    </xdr:to>
    <xdr:cxnSp macro="">
      <xdr:nvCxnSpPr>
        <xdr:cNvPr id="226" name="直線コネクタ 225"/>
        <xdr:cNvCxnSpPr/>
      </xdr:nvCxnSpPr>
      <xdr:spPr>
        <a:xfrm>
          <a:off x="4546600" y="16758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151413</xdr:rowOff>
    </xdr:from>
    <xdr:ext cx="599010" cy="259045"/>
    <xdr:sp macro="" textlink="">
      <xdr:nvSpPr>
        <xdr:cNvPr id="227" name="扶助費最大値テキスト"/>
        <xdr:cNvSpPr txBox="1"/>
      </xdr:nvSpPr>
      <xdr:spPr>
        <a:xfrm>
          <a:off x="4686300" y="1523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33286</xdr:rowOff>
    </xdr:from>
    <xdr:to>
      <xdr:col>24</xdr:col>
      <xdr:colOff>152400</xdr:colOff>
      <xdr:row>90</xdr:row>
      <xdr:rowOff>33286</xdr:rowOff>
    </xdr:to>
    <xdr:cxnSp macro="">
      <xdr:nvCxnSpPr>
        <xdr:cNvPr id="228" name="直線コネクタ 227"/>
        <xdr:cNvCxnSpPr/>
      </xdr:nvCxnSpPr>
      <xdr:spPr>
        <a:xfrm>
          <a:off x="4546600" y="15463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94907</xdr:rowOff>
    </xdr:from>
    <xdr:to>
      <xdr:col>24</xdr:col>
      <xdr:colOff>63500</xdr:colOff>
      <xdr:row>97</xdr:row>
      <xdr:rowOff>34240</xdr:rowOff>
    </xdr:to>
    <xdr:cxnSp macro="">
      <xdr:nvCxnSpPr>
        <xdr:cNvPr id="229" name="直線コネクタ 228"/>
        <xdr:cNvCxnSpPr/>
      </xdr:nvCxnSpPr>
      <xdr:spPr>
        <a:xfrm flipV="1">
          <a:off x="3797300" y="16382657"/>
          <a:ext cx="838200" cy="28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1325</xdr:rowOff>
    </xdr:from>
    <xdr:ext cx="534377" cy="259045"/>
    <xdr:sp macro="" textlink="">
      <xdr:nvSpPr>
        <xdr:cNvPr id="230" name="扶助費平均値テキスト"/>
        <xdr:cNvSpPr txBox="1"/>
      </xdr:nvSpPr>
      <xdr:spPr>
        <a:xfrm>
          <a:off x="4686300" y="16117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149898</xdr:rowOff>
    </xdr:from>
    <xdr:to>
      <xdr:col>24</xdr:col>
      <xdr:colOff>114300</xdr:colOff>
      <xdr:row>95</xdr:row>
      <xdr:rowOff>80048</xdr:rowOff>
    </xdr:to>
    <xdr:sp macro="" textlink="">
      <xdr:nvSpPr>
        <xdr:cNvPr id="231" name="フローチャート: 判断 230"/>
        <xdr:cNvSpPr/>
      </xdr:nvSpPr>
      <xdr:spPr>
        <a:xfrm>
          <a:off x="4584700" y="1626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74549</xdr:rowOff>
    </xdr:from>
    <xdr:to>
      <xdr:col>19</xdr:col>
      <xdr:colOff>177800</xdr:colOff>
      <xdr:row>97</xdr:row>
      <xdr:rowOff>34240</xdr:rowOff>
    </xdr:to>
    <xdr:cxnSp macro="">
      <xdr:nvCxnSpPr>
        <xdr:cNvPr id="232" name="直線コネクタ 231"/>
        <xdr:cNvCxnSpPr/>
      </xdr:nvCxnSpPr>
      <xdr:spPr>
        <a:xfrm>
          <a:off x="2908300" y="16533749"/>
          <a:ext cx="889000" cy="13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64821</xdr:rowOff>
    </xdr:from>
    <xdr:to>
      <xdr:col>20</xdr:col>
      <xdr:colOff>38100</xdr:colOff>
      <xdr:row>96</xdr:row>
      <xdr:rowOff>166421</xdr:rowOff>
    </xdr:to>
    <xdr:sp macro="" textlink="">
      <xdr:nvSpPr>
        <xdr:cNvPr id="233" name="フローチャート: 判断 232"/>
        <xdr:cNvSpPr/>
      </xdr:nvSpPr>
      <xdr:spPr>
        <a:xfrm>
          <a:off x="3746500" y="1652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11498</xdr:rowOff>
    </xdr:from>
    <xdr:ext cx="534377" cy="259045"/>
    <xdr:sp macro="" textlink="">
      <xdr:nvSpPr>
        <xdr:cNvPr id="234" name="テキスト ボックス 233"/>
        <xdr:cNvSpPr txBox="1"/>
      </xdr:nvSpPr>
      <xdr:spPr>
        <a:xfrm>
          <a:off x="3530111" y="162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117030</xdr:rowOff>
    </xdr:from>
    <xdr:to>
      <xdr:col>15</xdr:col>
      <xdr:colOff>50800</xdr:colOff>
      <xdr:row>96</xdr:row>
      <xdr:rowOff>74549</xdr:rowOff>
    </xdr:to>
    <xdr:cxnSp macro="">
      <xdr:nvCxnSpPr>
        <xdr:cNvPr id="235" name="直線コネクタ 234"/>
        <xdr:cNvCxnSpPr/>
      </xdr:nvCxnSpPr>
      <xdr:spPr>
        <a:xfrm>
          <a:off x="2019300" y="16404780"/>
          <a:ext cx="889000" cy="12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97549</xdr:rowOff>
    </xdr:from>
    <xdr:to>
      <xdr:col>15</xdr:col>
      <xdr:colOff>101600</xdr:colOff>
      <xdr:row>97</xdr:row>
      <xdr:rowOff>27699</xdr:rowOff>
    </xdr:to>
    <xdr:sp macro="" textlink="">
      <xdr:nvSpPr>
        <xdr:cNvPr id="236" name="フローチャート: 判断 235"/>
        <xdr:cNvSpPr/>
      </xdr:nvSpPr>
      <xdr:spPr>
        <a:xfrm>
          <a:off x="2857500" y="165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18826</xdr:rowOff>
    </xdr:from>
    <xdr:ext cx="534377" cy="259045"/>
    <xdr:sp macro="" textlink="">
      <xdr:nvSpPr>
        <xdr:cNvPr id="237" name="テキスト ボックス 236"/>
        <xdr:cNvSpPr txBox="1"/>
      </xdr:nvSpPr>
      <xdr:spPr>
        <a:xfrm>
          <a:off x="2641111" y="1664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117030</xdr:rowOff>
    </xdr:from>
    <xdr:to>
      <xdr:col>10</xdr:col>
      <xdr:colOff>114300</xdr:colOff>
      <xdr:row>97</xdr:row>
      <xdr:rowOff>12433</xdr:rowOff>
    </xdr:to>
    <xdr:cxnSp macro="">
      <xdr:nvCxnSpPr>
        <xdr:cNvPr id="238" name="直線コネクタ 237"/>
        <xdr:cNvCxnSpPr/>
      </xdr:nvCxnSpPr>
      <xdr:spPr>
        <a:xfrm flipV="1">
          <a:off x="1130300" y="16404780"/>
          <a:ext cx="889000" cy="23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110489</xdr:rowOff>
    </xdr:from>
    <xdr:to>
      <xdr:col>10</xdr:col>
      <xdr:colOff>165100</xdr:colOff>
      <xdr:row>97</xdr:row>
      <xdr:rowOff>40639</xdr:rowOff>
    </xdr:to>
    <xdr:sp macro="" textlink="">
      <xdr:nvSpPr>
        <xdr:cNvPr id="239" name="フローチャート: 判断 238"/>
        <xdr:cNvSpPr/>
      </xdr:nvSpPr>
      <xdr:spPr>
        <a:xfrm>
          <a:off x="1968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31766</xdr:rowOff>
    </xdr:from>
    <xdr:ext cx="534377" cy="259045"/>
    <xdr:sp macro="" textlink="">
      <xdr:nvSpPr>
        <xdr:cNvPr id="240" name="テキスト ボックス 239"/>
        <xdr:cNvSpPr txBox="1"/>
      </xdr:nvSpPr>
      <xdr:spPr>
        <a:xfrm>
          <a:off x="1752111" y="166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111734</xdr:rowOff>
    </xdr:from>
    <xdr:to>
      <xdr:col>6</xdr:col>
      <xdr:colOff>38100</xdr:colOff>
      <xdr:row>97</xdr:row>
      <xdr:rowOff>41884</xdr:rowOff>
    </xdr:to>
    <xdr:sp macro="" textlink="">
      <xdr:nvSpPr>
        <xdr:cNvPr id="241" name="フローチャート: 判断 240"/>
        <xdr:cNvSpPr/>
      </xdr:nvSpPr>
      <xdr:spPr>
        <a:xfrm>
          <a:off x="1079500" y="1657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58411</xdr:rowOff>
    </xdr:from>
    <xdr:ext cx="534377" cy="259045"/>
    <xdr:sp macro="" textlink="">
      <xdr:nvSpPr>
        <xdr:cNvPr id="242" name="テキスト ボックス 241"/>
        <xdr:cNvSpPr txBox="1"/>
      </xdr:nvSpPr>
      <xdr:spPr>
        <a:xfrm>
          <a:off x="863111" y="1634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44107</xdr:rowOff>
    </xdr:from>
    <xdr:to>
      <xdr:col>24</xdr:col>
      <xdr:colOff>114300</xdr:colOff>
      <xdr:row>95</xdr:row>
      <xdr:rowOff>145707</xdr:rowOff>
    </xdr:to>
    <xdr:sp macro="" textlink="">
      <xdr:nvSpPr>
        <xdr:cNvPr id="248" name="楕円 247"/>
        <xdr:cNvSpPr/>
      </xdr:nvSpPr>
      <xdr:spPr>
        <a:xfrm>
          <a:off x="4584700" y="1633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22534</xdr:rowOff>
    </xdr:from>
    <xdr:ext cx="534377" cy="259045"/>
    <xdr:sp macro="" textlink="">
      <xdr:nvSpPr>
        <xdr:cNvPr id="249" name="扶助費該当値テキスト"/>
        <xdr:cNvSpPr txBox="1"/>
      </xdr:nvSpPr>
      <xdr:spPr>
        <a:xfrm>
          <a:off x="4686300" y="1631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154890</xdr:rowOff>
    </xdr:from>
    <xdr:to>
      <xdr:col>20</xdr:col>
      <xdr:colOff>38100</xdr:colOff>
      <xdr:row>97</xdr:row>
      <xdr:rowOff>85040</xdr:rowOff>
    </xdr:to>
    <xdr:sp macro="" textlink="">
      <xdr:nvSpPr>
        <xdr:cNvPr id="250" name="楕円 249"/>
        <xdr:cNvSpPr/>
      </xdr:nvSpPr>
      <xdr:spPr>
        <a:xfrm>
          <a:off x="3746500" y="1661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76167</xdr:rowOff>
    </xdr:from>
    <xdr:ext cx="534377" cy="259045"/>
    <xdr:sp macro="" textlink="">
      <xdr:nvSpPr>
        <xdr:cNvPr id="251" name="テキスト ボックス 250"/>
        <xdr:cNvSpPr txBox="1"/>
      </xdr:nvSpPr>
      <xdr:spPr>
        <a:xfrm>
          <a:off x="3530111" y="1670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23749</xdr:rowOff>
    </xdr:from>
    <xdr:to>
      <xdr:col>15</xdr:col>
      <xdr:colOff>101600</xdr:colOff>
      <xdr:row>96</xdr:row>
      <xdr:rowOff>125349</xdr:rowOff>
    </xdr:to>
    <xdr:sp macro="" textlink="">
      <xdr:nvSpPr>
        <xdr:cNvPr id="252" name="楕円 251"/>
        <xdr:cNvSpPr/>
      </xdr:nvSpPr>
      <xdr:spPr>
        <a:xfrm>
          <a:off x="2857500" y="1648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141876</xdr:rowOff>
    </xdr:from>
    <xdr:ext cx="534377" cy="259045"/>
    <xdr:sp macro="" textlink="">
      <xdr:nvSpPr>
        <xdr:cNvPr id="253" name="テキスト ボックス 252"/>
        <xdr:cNvSpPr txBox="1"/>
      </xdr:nvSpPr>
      <xdr:spPr>
        <a:xfrm>
          <a:off x="2641111" y="1625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66230</xdr:rowOff>
    </xdr:from>
    <xdr:to>
      <xdr:col>10</xdr:col>
      <xdr:colOff>165100</xdr:colOff>
      <xdr:row>95</xdr:row>
      <xdr:rowOff>167830</xdr:rowOff>
    </xdr:to>
    <xdr:sp macro="" textlink="">
      <xdr:nvSpPr>
        <xdr:cNvPr id="254" name="楕円 253"/>
        <xdr:cNvSpPr/>
      </xdr:nvSpPr>
      <xdr:spPr>
        <a:xfrm>
          <a:off x="1968500" y="1635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12907</xdr:rowOff>
    </xdr:from>
    <xdr:ext cx="534377" cy="259045"/>
    <xdr:sp macro="" textlink="">
      <xdr:nvSpPr>
        <xdr:cNvPr id="255" name="テキスト ボックス 254"/>
        <xdr:cNvSpPr txBox="1"/>
      </xdr:nvSpPr>
      <xdr:spPr>
        <a:xfrm>
          <a:off x="1752111" y="1612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133083</xdr:rowOff>
    </xdr:from>
    <xdr:to>
      <xdr:col>6</xdr:col>
      <xdr:colOff>38100</xdr:colOff>
      <xdr:row>97</xdr:row>
      <xdr:rowOff>63233</xdr:rowOff>
    </xdr:to>
    <xdr:sp macro="" textlink="">
      <xdr:nvSpPr>
        <xdr:cNvPr id="256" name="楕円 255"/>
        <xdr:cNvSpPr/>
      </xdr:nvSpPr>
      <xdr:spPr>
        <a:xfrm>
          <a:off x="1079500" y="1659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54360</xdr:rowOff>
    </xdr:from>
    <xdr:ext cx="534377" cy="259045"/>
    <xdr:sp macro="" textlink="">
      <xdr:nvSpPr>
        <xdr:cNvPr id="257" name="テキスト ボックス 256"/>
        <xdr:cNvSpPr txBox="1"/>
      </xdr:nvSpPr>
      <xdr:spPr>
        <a:xfrm>
          <a:off x="863111" y="1668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24038</xdr:rowOff>
    </xdr:from>
    <xdr:to>
      <xdr:col>54</xdr:col>
      <xdr:colOff>189865</xdr:colOff>
      <xdr:row>37</xdr:row>
      <xdr:rowOff>117695</xdr:rowOff>
    </xdr:to>
    <xdr:cxnSp macro="">
      <xdr:nvCxnSpPr>
        <xdr:cNvPr id="279" name="直線コネクタ 278"/>
        <xdr:cNvCxnSpPr/>
      </xdr:nvCxnSpPr>
      <xdr:spPr>
        <a:xfrm flipV="1">
          <a:off x="10475595" y="5167538"/>
          <a:ext cx="1270" cy="1293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121522</xdr:rowOff>
    </xdr:from>
    <xdr:ext cx="534377" cy="259045"/>
    <xdr:sp macro="" textlink="">
      <xdr:nvSpPr>
        <xdr:cNvPr id="280" name="補助費等最小値テキスト"/>
        <xdr:cNvSpPr txBox="1"/>
      </xdr:nvSpPr>
      <xdr:spPr>
        <a:xfrm>
          <a:off x="10528300" y="646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117695</xdr:rowOff>
    </xdr:from>
    <xdr:to>
      <xdr:col>55</xdr:col>
      <xdr:colOff>88900</xdr:colOff>
      <xdr:row>37</xdr:row>
      <xdr:rowOff>117695</xdr:rowOff>
    </xdr:to>
    <xdr:cxnSp macro="">
      <xdr:nvCxnSpPr>
        <xdr:cNvPr id="281" name="直線コネクタ 280"/>
        <xdr:cNvCxnSpPr/>
      </xdr:nvCxnSpPr>
      <xdr:spPr>
        <a:xfrm>
          <a:off x="10388600" y="646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142165</xdr:rowOff>
    </xdr:from>
    <xdr:ext cx="599010" cy="259045"/>
    <xdr:sp macro="" textlink="">
      <xdr:nvSpPr>
        <xdr:cNvPr id="282" name="補助費等最大値テキスト"/>
        <xdr:cNvSpPr txBox="1"/>
      </xdr:nvSpPr>
      <xdr:spPr>
        <a:xfrm>
          <a:off x="10528300" y="494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24038</xdr:rowOff>
    </xdr:from>
    <xdr:to>
      <xdr:col>55</xdr:col>
      <xdr:colOff>88900</xdr:colOff>
      <xdr:row>30</xdr:row>
      <xdr:rowOff>24038</xdr:rowOff>
    </xdr:to>
    <xdr:cxnSp macro="">
      <xdr:nvCxnSpPr>
        <xdr:cNvPr id="283" name="直線コネクタ 282"/>
        <xdr:cNvCxnSpPr/>
      </xdr:nvCxnSpPr>
      <xdr:spPr>
        <a:xfrm>
          <a:off x="10388600" y="516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16942</xdr:rowOff>
    </xdr:from>
    <xdr:to>
      <xdr:col>55</xdr:col>
      <xdr:colOff>0</xdr:colOff>
      <xdr:row>35</xdr:row>
      <xdr:rowOff>34348</xdr:rowOff>
    </xdr:to>
    <xdr:cxnSp macro="">
      <xdr:nvCxnSpPr>
        <xdr:cNvPr id="284" name="直線コネクタ 283"/>
        <xdr:cNvCxnSpPr/>
      </xdr:nvCxnSpPr>
      <xdr:spPr>
        <a:xfrm>
          <a:off x="9639300" y="5674792"/>
          <a:ext cx="838200" cy="36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81756</xdr:rowOff>
    </xdr:from>
    <xdr:ext cx="599010" cy="259045"/>
    <xdr:sp macro="" textlink="">
      <xdr:nvSpPr>
        <xdr:cNvPr id="285" name="補助費等平均値テキスト"/>
        <xdr:cNvSpPr txBox="1"/>
      </xdr:nvSpPr>
      <xdr:spPr>
        <a:xfrm>
          <a:off x="10528300" y="6082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103329</xdr:rowOff>
    </xdr:from>
    <xdr:to>
      <xdr:col>55</xdr:col>
      <xdr:colOff>50800</xdr:colOff>
      <xdr:row>36</xdr:row>
      <xdr:rowOff>33479</xdr:rowOff>
    </xdr:to>
    <xdr:sp macro="" textlink="">
      <xdr:nvSpPr>
        <xdr:cNvPr id="286" name="フローチャート: 判断 285"/>
        <xdr:cNvSpPr/>
      </xdr:nvSpPr>
      <xdr:spPr>
        <a:xfrm>
          <a:off x="104267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16942</xdr:rowOff>
    </xdr:from>
    <xdr:to>
      <xdr:col>50</xdr:col>
      <xdr:colOff>114300</xdr:colOff>
      <xdr:row>36</xdr:row>
      <xdr:rowOff>18373</xdr:rowOff>
    </xdr:to>
    <xdr:cxnSp macro="">
      <xdr:nvCxnSpPr>
        <xdr:cNvPr id="287" name="直線コネクタ 286"/>
        <xdr:cNvCxnSpPr/>
      </xdr:nvCxnSpPr>
      <xdr:spPr>
        <a:xfrm flipV="1">
          <a:off x="8750300" y="5674792"/>
          <a:ext cx="889000" cy="51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124155</xdr:rowOff>
    </xdr:from>
    <xdr:to>
      <xdr:col>50</xdr:col>
      <xdr:colOff>165100</xdr:colOff>
      <xdr:row>33</xdr:row>
      <xdr:rowOff>54305</xdr:rowOff>
    </xdr:to>
    <xdr:sp macro="" textlink="">
      <xdr:nvSpPr>
        <xdr:cNvPr id="288" name="フローチャート: 判断 287"/>
        <xdr:cNvSpPr/>
      </xdr:nvSpPr>
      <xdr:spPr>
        <a:xfrm>
          <a:off x="9588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70832</xdr:rowOff>
    </xdr:from>
    <xdr:ext cx="599010" cy="259045"/>
    <xdr:sp macro="" textlink="">
      <xdr:nvSpPr>
        <xdr:cNvPr id="289" name="テキスト ボックス 288"/>
        <xdr:cNvSpPr txBox="1"/>
      </xdr:nvSpPr>
      <xdr:spPr>
        <a:xfrm>
          <a:off x="9339795" y="538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120946</xdr:rowOff>
    </xdr:from>
    <xdr:to>
      <xdr:col>45</xdr:col>
      <xdr:colOff>177800</xdr:colOff>
      <xdr:row>36</xdr:row>
      <xdr:rowOff>18373</xdr:rowOff>
    </xdr:to>
    <xdr:cxnSp macro="">
      <xdr:nvCxnSpPr>
        <xdr:cNvPr id="290" name="直線コネクタ 289"/>
        <xdr:cNvCxnSpPr/>
      </xdr:nvCxnSpPr>
      <xdr:spPr>
        <a:xfrm>
          <a:off x="7861300" y="6121696"/>
          <a:ext cx="889000" cy="6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3376</xdr:rowOff>
    </xdr:from>
    <xdr:to>
      <xdr:col>46</xdr:col>
      <xdr:colOff>38100</xdr:colOff>
      <xdr:row>36</xdr:row>
      <xdr:rowOff>104976</xdr:rowOff>
    </xdr:to>
    <xdr:sp macro="" textlink="">
      <xdr:nvSpPr>
        <xdr:cNvPr id="291" name="フローチャート: 判断 290"/>
        <xdr:cNvSpPr/>
      </xdr:nvSpPr>
      <xdr:spPr>
        <a:xfrm>
          <a:off x="8699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96103</xdr:rowOff>
    </xdr:from>
    <xdr:ext cx="534377" cy="259045"/>
    <xdr:sp macro="" textlink="">
      <xdr:nvSpPr>
        <xdr:cNvPr id="292" name="テキスト ボックス 291"/>
        <xdr:cNvSpPr txBox="1"/>
      </xdr:nvSpPr>
      <xdr:spPr>
        <a:xfrm>
          <a:off x="8483111" y="626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120946</xdr:rowOff>
    </xdr:from>
    <xdr:to>
      <xdr:col>41</xdr:col>
      <xdr:colOff>50800</xdr:colOff>
      <xdr:row>37</xdr:row>
      <xdr:rowOff>14130</xdr:rowOff>
    </xdr:to>
    <xdr:cxnSp macro="">
      <xdr:nvCxnSpPr>
        <xdr:cNvPr id="293" name="直線コネクタ 292"/>
        <xdr:cNvCxnSpPr/>
      </xdr:nvCxnSpPr>
      <xdr:spPr>
        <a:xfrm flipV="1">
          <a:off x="6972300" y="6121696"/>
          <a:ext cx="889000" cy="23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25153</xdr:rowOff>
    </xdr:from>
    <xdr:to>
      <xdr:col>41</xdr:col>
      <xdr:colOff>101600</xdr:colOff>
      <xdr:row>36</xdr:row>
      <xdr:rowOff>126753</xdr:rowOff>
    </xdr:to>
    <xdr:sp macro="" textlink="">
      <xdr:nvSpPr>
        <xdr:cNvPr id="294" name="フローチャート: 判断 293"/>
        <xdr:cNvSpPr/>
      </xdr:nvSpPr>
      <xdr:spPr>
        <a:xfrm>
          <a:off x="7810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117880</xdr:rowOff>
    </xdr:from>
    <xdr:ext cx="534377" cy="259045"/>
    <xdr:sp macro="" textlink="">
      <xdr:nvSpPr>
        <xdr:cNvPr id="295" name="テキスト ボックス 294"/>
        <xdr:cNvSpPr txBox="1"/>
      </xdr:nvSpPr>
      <xdr:spPr>
        <a:xfrm>
          <a:off x="7594111" y="629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74123</xdr:rowOff>
    </xdr:from>
    <xdr:to>
      <xdr:col>36</xdr:col>
      <xdr:colOff>165100</xdr:colOff>
      <xdr:row>37</xdr:row>
      <xdr:rowOff>4273</xdr:rowOff>
    </xdr:to>
    <xdr:sp macro="" textlink="">
      <xdr:nvSpPr>
        <xdr:cNvPr id="296" name="フローチャート: 判断 295"/>
        <xdr:cNvSpPr/>
      </xdr:nvSpPr>
      <xdr:spPr>
        <a:xfrm>
          <a:off x="69215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20800</xdr:rowOff>
    </xdr:from>
    <xdr:ext cx="534377" cy="259045"/>
    <xdr:sp macro="" textlink="">
      <xdr:nvSpPr>
        <xdr:cNvPr id="297" name="テキスト ボックス 296"/>
        <xdr:cNvSpPr txBox="1"/>
      </xdr:nvSpPr>
      <xdr:spPr>
        <a:xfrm>
          <a:off x="6705111" y="602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154998</xdr:rowOff>
    </xdr:from>
    <xdr:to>
      <xdr:col>55</xdr:col>
      <xdr:colOff>50800</xdr:colOff>
      <xdr:row>35</xdr:row>
      <xdr:rowOff>85148</xdr:rowOff>
    </xdr:to>
    <xdr:sp macro="" textlink="">
      <xdr:nvSpPr>
        <xdr:cNvPr id="303" name="楕円 302"/>
        <xdr:cNvSpPr/>
      </xdr:nvSpPr>
      <xdr:spPr>
        <a:xfrm>
          <a:off x="10426700" y="598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6425</xdr:rowOff>
    </xdr:from>
    <xdr:ext cx="599010" cy="259045"/>
    <xdr:sp macro="" textlink="">
      <xdr:nvSpPr>
        <xdr:cNvPr id="304" name="補助費等該当値テキスト"/>
        <xdr:cNvSpPr txBox="1"/>
      </xdr:nvSpPr>
      <xdr:spPr>
        <a:xfrm>
          <a:off x="10528300" y="583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137592</xdr:rowOff>
    </xdr:from>
    <xdr:to>
      <xdr:col>50</xdr:col>
      <xdr:colOff>165100</xdr:colOff>
      <xdr:row>33</xdr:row>
      <xdr:rowOff>67742</xdr:rowOff>
    </xdr:to>
    <xdr:sp macro="" textlink="">
      <xdr:nvSpPr>
        <xdr:cNvPr id="305" name="楕円 304"/>
        <xdr:cNvSpPr/>
      </xdr:nvSpPr>
      <xdr:spPr>
        <a:xfrm>
          <a:off x="9588500" y="562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58869</xdr:rowOff>
    </xdr:from>
    <xdr:ext cx="599010" cy="259045"/>
    <xdr:sp macro="" textlink="">
      <xdr:nvSpPr>
        <xdr:cNvPr id="306" name="テキスト ボックス 305"/>
        <xdr:cNvSpPr txBox="1"/>
      </xdr:nvSpPr>
      <xdr:spPr>
        <a:xfrm>
          <a:off x="9339795" y="5716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139023</xdr:rowOff>
    </xdr:from>
    <xdr:to>
      <xdr:col>46</xdr:col>
      <xdr:colOff>38100</xdr:colOff>
      <xdr:row>36</xdr:row>
      <xdr:rowOff>69173</xdr:rowOff>
    </xdr:to>
    <xdr:sp macro="" textlink="">
      <xdr:nvSpPr>
        <xdr:cNvPr id="307" name="楕円 306"/>
        <xdr:cNvSpPr/>
      </xdr:nvSpPr>
      <xdr:spPr>
        <a:xfrm>
          <a:off x="8699500" y="613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85700</xdr:rowOff>
    </xdr:from>
    <xdr:ext cx="599010" cy="259045"/>
    <xdr:sp macro="" textlink="">
      <xdr:nvSpPr>
        <xdr:cNvPr id="308" name="テキスト ボックス 307"/>
        <xdr:cNvSpPr txBox="1"/>
      </xdr:nvSpPr>
      <xdr:spPr>
        <a:xfrm>
          <a:off x="8450795" y="5915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70146</xdr:rowOff>
    </xdr:from>
    <xdr:to>
      <xdr:col>41</xdr:col>
      <xdr:colOff>101600</xdr:colOff>
      <xdr:row>36</xdr:row>
      <xdr:rowOff>296</xdr:rowOff>
    </xdr:to>
    <xdr:sp macro="" textlink="">
      <xdr:nvSpPr>
        <xdr:cNvPr id="309" name="楕円 308"/>
        <xdr:cNvSpPr/>
      </xdr:nvSpPr>
      <xdr:spPr>
        <a:xfrm>
          <a:off x="7810500" y="607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16823</xdr:rowOff>
    </xdr:from>
    <xdr:ext cx="599010" cy="259045"/>
    <xdr:sp macro="" textlink="">
      <xdr:nvSpPr>
        <xdr:cNvPr id="310" name="テキスト ボックス 309"/>
        <xdr:cNvSpPr txBox="1"/>
      </xdr:nvSpPr>
      <xdr:spPr>
        <a:xfrm>
          <a:off x="7561795" y="5846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134780</xdr:rowOff>
    </xdr:from>
    <xdr:to>
      <xdr:col>36</xdr:col>
      <xdr:colOff>165100</xdr:colOff>
      <xdr:row>37</xdr:row>
      <xdr:rowOff>64930</xdr:rowOff>
    </xdr:to>
    <xdr:sp macro="" textlink="">
      <xdr:nvSpPr>
        <xdr:cNvPr id="311" name="楕円 310"/>
        <xdr:cNvSpPr/>
      </xdr:nvSpPr>
      <xdr:spPr>
        <a:xfrm>
          <a:off x="6921500" y="63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56057</xdr:rowOff>
    </xdr:from>
    <xdr:ext cx="534377" cy="259045"/>
    <xdr:sp macro="" textlink="">
      <xdr:nvSpPr>
        <xdr:cNvPr id="312" name="テキスト ボックス 311"/>
        <xdr:cNvSpPr txBox="1"/>
      </xdr:nvSpPr>
      <xdr:spPr>
        <a:xfrm>
          <a:off x="6705111" y="639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5868</xdr:rowOff>
    </xdr:from>
    <xdr:to>
      <xdr:col>54</xdr:col>
      <xdr:colOff>189865</xdr:colOff>
      <xdr:row>59</xdr:row>
      <xdr:rowOff>51636</xdr:rowOff>
    </xdr:to>
    <xdr:cxnSp macro="">
      <xdr:nvCxnSpPr>
        <xdr:cNvPr id="338" name="直線コネクタ 337"/>
        <xdr:cNvCxnSpPr/>
      </xdr:nvCxnSpPr>
      <xdr:spPr>
        <a:xfrm flipV="1">
          <a:off x="10475595" y="8578368"/>
          <a:ext cx="1270" cy="1588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55463</xdr:rowOff>
    </xdr:from>
    <xdr:ext cx="534377" cy="259045"/>
    <xdr:sp macro="" textlink="">
      <xdr:nvSpPr>
        <xdr:cNvPr id="339" name="普通建設事業費最小値テキスト"/>
        <xdr:cNvSpPr txBox="1"/>
      </xdr:nvSpPr>
      <xdr:spPr>
        <a:xfrm>
          <a:off x="10528300" y="1017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51636</xdr:rowOff>
    </xdr:from>
    <xdr:to>
      <xdr:col>55</xdr:col>
      <xdr:colOff>88900</xdr:colOff>
      <xdr:row>59</xdr:row>
      <xdr:rowOff>51636</xdr:rowOff>
    </xdr:to>
    <xdr:cxnSp macro="">
      <xdr:nvCxnSpPr>
        <xdr:cNvPr id="340" name="直線コネクタ 339"/>
        <xdr:cNvCxnSpPr/>
      </xdr:nvCxnSpPr>
      <xdr:spPr>
        <a:xfrm>
          <a:off x="10388600" y="10167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123995</xdr:rowOff>
    </xdr:from>
    <xdr:ext cx="599010" cy="259045"/>
    <xdr:sp macro="" textlink="">
      <xdr:nvSpPr>
        <xdr:cNvPr id="341" name="普通建設事業費最大値テキスト"/>
        <xdr:cNvSpPr txBox="1"/>
      </xdr:nvSpPr>
      <xdr:spPr>
        <a:xfrm>
          <a:off x="10528300" y="8353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5868</xdr:rowOff>
    </xdr:from>
    <xdr:to>
      <xdr:col>55</xdr:col>
      <xdr:colOff>88900</xdr:colOff>
      <xdr:row>50</xdr:row>
      <xdr:rowOff>5868</xdr:rowOff>
    </xdr:to>
    <xdr:cxnSp macro="">
      <xdr:nvCxnSpPr>
        <xdr:cNvPr id="342" name="直線コネクタ 341"/>
        <xdr:cNvCxnSpPr/>
      </xdr:nvCxnSpPr>
      <xdr:spPr>
        <a:xfrm>
          <a:off x="10388600" y="857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146003</xdr:rowOff>
    </xdr:from>
    <xdr:to>
      <xdr:col>55</xdr:col>
      <xdr:colOff>0</xdr:colOff>
      <xdr:row>58</xdr:row>
      <xdr:rowOff>538</xdr:rowOff>
    </xdr:to>
    <xdr:cxnSp macro="">
      <xdr:nvCxnSpPr>
        <xdr:cNvPr id="343" name="直線コネクタ 342"/>
        <xdr:cNvCxnSpPr/>
      </xdr:nvCxnSpPr>
      <xdr:spPr>
        <a:xfrm>
          <a:off x="9639300" y="9747203"/>
          <a:ext cx="838200" cy="19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133194</xdr:rowOff>
    </xdr:from>
    <xdr:ext cx="534377" cy="259045"/>
    <xdr:sp macro="" textlink="">
      <xdr:nvSpPr>
        <xdr:cNvPr id="344" name="普通建設事業費平均値テキスト"/>
        <xdr:cNvSpPr txBox="1"/>
      </xdr:nvSpPr>
      <xdr:spPr>
        <a:xfrm>
          <a:off x="10528300" y="9734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110317</xdr:rowOff>
    </xdr:from>
    <xdr:to>
      <xdr:col>55</xdr:col>
      <xdr:colOff>50800</xdr:colOff>
      <xdr:row>58</xdr:row>
      <xdr:rowOff>40467</xdr:rowOff>
    </xdr:to>
    <xdr:sp macro="" textlink="">
      <xdr:nvSpPr>
        <xdr:cNvPr id="345" name="フローチャート: 判断 344"/>
        <xdr:cNvSpPr/>
      </xdr:nvSpPr>
      <xdr:spPr>
        <a:xfrm>
          <a:off x="104267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146003</xdr:rowOff>
    </xdr:from>
    <xdr:to>
      <xdr:col>50</xdr:col>
      <xdr:colOff>114300</xdr:colOff>
      <xdr:row>57</xdr:row>
      <xdr:rowOff>80009</xdr:rowOff>
    </xdr:to>
    <xdr:cxnSp macro="">
      <xdr:nvCxnSpPr>
        <xdr:cNvPr id="346" name="直線コネクタ 345"/>
        <xdr:cNvCxnSpPr/>
      </xdr:nvCxnSpPr>
      <xdr:spPr>
        <a:xfrm flipV="1">
          <a:off x="8750300" y="9747203"/>
          <a:ext cx="889000" cy="10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81402</xdr:rowOff>
    </xdr:from>
    <xdr:to>
      <xdr:col>50</xdr:col>
      <xdr:colOff>165100</xdr:colOff>
      <xdr:row>58</xdr:row>
      <xdr:rowOff>11552</xdr:rowOff>
    </xdr:to>
    <xdr:sp macro="" textlink="">
      <xdr:nvSpPr>
        <xdr:cNvPr id="347" name="フローチャート: 判断 346"/>
        <xdr:cNvSpPr/>
      </xdr:nvSpPr>
      <xdr:spPr>
        <a:xfrm>
          <a:off x="9588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2679</xdr:rowOff>
    </xdr:from>
    <xdr:ext cx="534377" cy="259045"/>
    <xdr:sp macro="" textlink="">
      <xdr:nvSpPr>
        <xdr:cNvPr id="348" name="テキスト ボックス 347"/>
        <xdr:cNvSpPr txBox="1"/>
      </xdr:nvSpPr>
      <xdr:spPr>
        <a:xfrm>
          <a:off x="9372111" y="994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80009</xdr:rowOff>
    </xdr:from>
    <xdr:to>
      <xdr:col>45</xdr:col>
      <xdr:colOff>177800</xdr:colOff>
      <xdr:row>58</xdr:row>
      <xdr:rowOff>19937</xdr:rowOff>
    </xdr:to>
    <xdr:cxnSp macro="">
      <xdr:nvCxnSpPr>
        <xdr:cNvPr id="349" name="直線コネクタ 348"/>
        <xdr:cNvCxnSpPr/>
      </xdr:nvCxnSpPr>
      <xdr:spPr>
        <a:xfrm flipV="1">
          <a:off x="7861300" y="9852659"/>
          <a:ext cx="889000" cy="11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85661</xdr:rowOff>
    </xdr:from>
    <xdr:to>
      <xdr:col>46</xdr:col>
      <xdr:colOff>38100</xdr:colOff>
      <xdr:row>58</xdr:row>
      <xdr:rowOff>15811</xdr:rowOff>
    </xdr:to>
    <xdr:sp macro="" textlink="">
      <xdr:nvSpPr>
        <xdr:cNvPr id="350" name="フローチャート: 判断 349"/>
        <xdr:cNvSpPr/>
      </xdr:nvSpPr>
      <xdr:spPr>
        <a:xfrm>
          <a:off x="8699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6938</xdr:rowOff>
    </xdr:from>
    <xdr:ext cx="534377" cy="259045"/>
    <xdr:sp macro="" textlink="">
      <xdr:nvSpPr>
        <xdr:cNvPr id="351" name="テキスト ボックス 350"/>
        <xdr:cNvSpPr txBox="1"/>
      </xdr:nvSpPr>
      <xdr:spPr>
        <a:xfrm>
          <a:off x="8483111" y="995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65924</xdr:rowOff>
    </xdr:from>
    <xdr:to>
      <xdr:col>41</xdr:col>
      <xdr:colOff>50800</xdr:colOff>
      <xdr:row>58</xdr:row>
      <xdr:rowOff>19937</xdr:rowOff>
    </xdr:to>
    <xdr:cxnSp macro="">
      <xdr:nvCxnSpPr>
        <xdr:cNvPr id="352" name="直線コネクタ 351"/>
        <xdr:cNvCxnSpPr/>
      </xdr:nvCxnSpPr>
      <xdr:spPr>
        <a:xfrm>
          <a:off x="6972300" y="9838574"/>
          <a:ext cx="889000" cy="12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37458</xdr:rowOff>
    </xdr:from>
    <xdr:to>
      <xdr:col>41</xdr:col>
      <xdr:colOff>101600</xdr:colOff>
      <xdr:row>57</xdr:row>
      <xdr:rowOff>139058</xdr:rowOff>
    </xdr:to>
    <xdr:sp macro="" textlink="">
      <xdr:nvSpPr>
        <xdr:cNvPr id="353" name="フローチャート: 判断 352"/>
        <xdr:cNvSpPr/>
      </xdr:nvSpPr>
      <xdr:spPr>
        <a:xfrm>
          <a:off x="7810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155585</xdr:rowOff>
    </xdr:from>
    <xdr:ext cx="599010" cy="259045"/>
    <xdr:sp macro="" textlink="">
      <xdr:nvSpPr>
        <xdr:cNvPr id="354" name="テキスト ボックス 353"/>
        <xdr:cNvSpPr txBox="1"/>
      </xdr:nvSpPr>
      <xdr:spPr>
        <a:xfrm>
          <a:off x="7561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119947</xdr:rowOff>
    </xdr:from>
    <xdr:to>
      <xdr:col>36</xdr:col>
      <xdr:colOff>165100</xdr:colOff>
      <xdr:row>58</xdr:row>
      <xdr:rowOff>50097</xdr:rowOff>
    </xdr:to>
    <xdr:sp macro="" textlink="">
      <xdr:nvSpPr>
        <xdr:cNvPr id="355" name="フローチャート: 判断 354"/>
        <xdr:cNvSpPr/>
      </xdr:nvSpPr>
      <xdr:spPr>
        <a:xfrm>
          <a:off x="6921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41224</xdr:rowOff>
    </xdr:from>
    <xdr:ext cx="534377" cy="259045"/>
    <xdr:sp macro="" textlink="">
      <xdr:nvSpPr>
        <xdr:cNvPr id="356" name="テキスト ボックス 355"/>
        <xdr:cNvSpPr txBox="1"/>
      </xdr:nvSpPr>
      <xdr:spPr>
        <a:xfrm>
          <a:off x="6705111" y="998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121188</xdr:rowOff>
    </xdr:from>
    <xdr:to>
      <xdr:col>55</xdr:col>
      <xdr:colOff>50800</xdr:colOff>
      <xdr:row>58</xdr:row>
      <xdr:rowOff>51338</xdr:rowOff>
    </xdr:to>
    <xdr:sp macro="" textlink="">
      <xdr:nvSpPr>
        <xdr:cNvPr id="362" name="楕円 361"/>
        <xdr:cNvSpPr/>
      </xdr:nvSpPr>
      <xdr:spPr>
        <a:xfrm>
          <a:off x="10426700" y="989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99615</xdr:rowOff>
    </xdr:from>
    <xdr:ext cx="534377" cy="259045"/>
    <xdr:sp macro="" textlink="">
      <xdr:nvSpPr>
        <xdr:cNvPr id="363" name="普通建設事業費該当値テキスト"/>
        <xdr:cNvSpPr txBox="1"/>
      </xdr:nvSpPr>
      <xdr:spPr>
        <a:xfrm>
          <a:off x="10528300" y="987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95203</xdr:rowOff>
    </xdr:from>
    <xdr:to>
      <xdr:col>50</xdr:col>
      <xdr:colOff>165100</xdr:colOff>
      <xdr:row>57</xdr:row>
      <xdr:rowOff>25353</xdr:rowOff>
    </xdr:to>
    <xdr:sp macro="" textlink="">
      <xdr:nvSpPr>
        <xdr:cNvPr id="364" name="楕円 363"/>
        <xdr:cNvSpPr/>
      </xdr:nvSpPr>
      <xdr:spPr>
        <a:xfrm>
          <a:off x="9588500" y="969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41880</xdr:rowOff>
    </xdr:from>
    <xdr:ext cx="599010" cy="259045"/>
    <xdr:sp macro="" textlink="">
      <xdr:nvSpPr>
        <xdr:cNvPr id="365" name="テキスト ボックス 364"/>
        <xdr:cNvSpPr txBox="1"/>
      </xdr:nvSpPr>
      <xdr:spPr>
        <a:xfrm>
          <a:off x="9339795" y="947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29209</xdr:rowOff>
    </xdr:from>
    <xdr:to>
      <xdr:col>46</xdr:col>
      <xdr:colOff>38100</xdr:colOff>
      <xdr:row>57</xdr:row>
      <xdr:rowOff>130809</xdr:rowOff>
    </xdr:to>
    <xdr:sp macro="" textlink="">
      <xdr:nvSpPr>
        <xdr:cNvPr id="366" name="楕円 365"/>
        <xdr:cNvSpPr/>
      </xdr:nvSpPr>
      <xdr:spPr>
        <a:xfrm>
          <a:off x="8699500" y="980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147336</xdr:rowOff>
    </xdr:from>
    <xdr:ext cx="599010" cy="259045"/>
    <xdr:sp macro="" textlink="">
      <xdr:nvSpPr>
        <xdr:cNvPr id="367" name="テキスト ボックス 366"/>
        <xdr:cNvSpPr txBox="1"/>
      </xdr:nvSpPr>
      <xdr:spPr>
        <a:xfrm>
          <a:off x="8450795" y="957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140587</xdr:rowOff>
    </xdr:from>
    <xdr:to>
      <xdr:col>41</xdr:col>
      <xdr:colOff>101600</xdr:colOff>
      <xdr:row>58</xdr:row>
      <xdr:rowOff>70737</xdr:rowOff>
    </xdr:to>
    <xdr:sp macro="" textlink="">
      <xdr:nvSpPr>
        <xdr:cNvPr id="368" name="楕円 367"/>
        <xdr:cNvSpPr/>
      </xdr:nvSpPr>
      <xdr:spPr>
        <a:xfrm>
          <a:off x="7810500" y="991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61864</xdr:rowOff>
    </xdr:from>
    <xdr:ext cx="534377" cy="259045"/>
    <xdr:sp macro="" textlink="">
      <xdr:nvSpPr>
        <xdr:cNvPr id="369" name="テキスト ボックス 368"/>
        <xdr:cNvSpPr txBox="1"/>
      </xdr:nvSpPr>
      <xdr:spPr>
        <a:xfrm>
          <a:off x="7594111" y="1000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15124</xdr:rowOff>
    </xdr:from>
    <xdr:to>
      <xdr:col>36</xdr:col>
      <xdr:colOff>165100</xdr:colOff>
      <xdr:row>57</xdr:row>
      <xdr:rowOff>116724</xdr:rowOff>
    </xdr:to>
    <xdr:sp macro="" textlink="">
      <xdr:nvSpPr>
        <xdr:cNvPr id="370" name="楕円 369"/>
        <xdr:cNvSpPr/>
      </xdr:nvSpPr>
      <xdr:spPr>
        <a:xfrm>
          <a:off x="6921500" y="978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133251</xdr:rowOff>
    </xdr:from>
    <xdr:ext cx="599010" cy="259045"/>
    <xdr:sp macro="" textlink="">
      <xdr:nvSpPr>
        <xdr:cNvPr id="371" name="テキスト ボックス 370"/>
        <xdr:cNvSpPr txBox="1"/>
      </xdr:nvSpPr>
      <xdr:spPr>
        <a:xfrm>
          <a:off x="6672795" y="956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101005</xdr:rowOff>
    </xdr:from>
    <xdr:to>
      <xdr:col>54</xdr:col>
      <xdr:colOff>189865</xdr:colOff>
      <xdr:row>79</xdr:row>
      <xdr:rowOff>44450</xdr:rowOff>
    </xdr:to>
    <xdr:cxnSp macro="">
      <xdr:nvCxnSpPr>
        <xdr:cNvPr id="395" name="直線コネクタ 394"/>
        <xdr:cNvCxnSpPr/>
      </xdr:nvCxnSpPr>
      <xdr:spPr>
        <a:xfrm flipV="1">
          <a:off x="10475595" y="12273955"/>
          <a:ext cx="1270" cy="131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47682</xdr:rowOff>
    </xdr:from>
    <xdr:ext cx="599010" cy="259045"/>
    <xdr:sp macro="" textlink="">
      <xdr:nvSpPr>
        <xdr:cNvPr id="398" name="普通建設事業費 （ うち新規整備　）最大値テキスト"/>
        <xdr:cNvSpPr txBox="1"/>
      </xdr:nvSpPr>
      <xdr:spPr>
        <a:xfrm>
          <a:off x="10528300" y="120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101005</xdr:rowOff>
    </xdr:from>
    <xdr:to>
      <xdr:col>55</xdr:col>
      <xdr:colOff>88900</xdr:colOff>
      <xdr:row>71</xdr:row>
      <xdr:rowOff>101005</xdr:rowOff>
    </xdr:to>
    <xdr:cxnSp macro="">
      <xdr:nvCxnSpPr>
        <xdr:cNvPr id="399" name="直線コネクタ 398"/>
        <xdr:cNvCxnSpPr/>
      </xdr:nvCxnSpPr>
      <xdr:spPr>
        <a:xfrm>
          <a:off x="10388600" y="122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112055</xdr:rowOff>
    </xdr:from>
    <xdr:to>
      <xdr:col>55</xdr:col>
      <xdr:colOff>0</xdr:colOff>
      <xdr:row>77</xdr:row>
      <xdr:rowOff>150764</xdr:rowOff>
    </xdr:to>
    <xdr:cxnSp macro="">
      <xdr:nvCxnSpPr>
        <xdr:cNvPr id="400" name="直線コネクタ 399"/>
        <xdr:cNvCxnSpPr/>
      </xdr:nvCxnSpPr>
      <xdr:spPr>
        <a:xfrm>
          <a:off x="9639300" y="13142255"/>
          <a:ext cx="838200" cy="2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130847</xdr:rowOff>
    </xdr:from>
    <xdr:ext cx="534377" cy="259045"/>
    <xdr:sp macro="" textlink="">
      <xdr:nvSpPr>
        <xdr:cNvPr id="401" name="普通建設事業費 （ うち新規整備　）平均値テキスト"/>
        <xdr:cNvSpPr txBox="1"/>
      </xdr:nvSpPr>
      <xdr:spPr>
        <a:xfrm>
          <a:off x="10528300" y="13332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152420</xdr:rowOff>
    </xdr:from>
    <xdr:to>
      <xdr:col>55</xdr:col>
      <xdr:colOff>50800</xdr:colOff>
      <xdr:row>78</xdr:row>
      <xdr:rowOff>82570</xdr:rowOff>
    </xdr:to>
    <xdr:sp macro="" textlink="">
      <xdr:nvSpPr>
        <xdr:cNvPr id="402" name="フローチャート: 判断 401"/>
        <xdr:cNvSpPr/>
      </xdr:nvSpPr>
      <xdr:spPr>
        <a:xfrm>
          <a:off x="10426700" y="1335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112055</xdr:rowOff>
    </xdr:from>
    <xdr:to>
      <xdr:col>50</xdr:col>
      <xdr:colOff>114300</xdr:colOff>
      <xdr:row>76</xdr:row>
      <xdr:rowOff>123865</xdr:rowOff>
    </xdr:to>
    <xdr:cxnSp macro="">
      <xdr:nvCxnSpPr>
        <xdr:cNvPr id="403" name="直線コネクタ 402"/>
        <xdr:cNvCxnSpPr/>
      </xdr:nvCxnSpPr>
      <xdr:spPr>
        <a:xfrm flipV="1">
          <a:off x="8750300" y="13142255"/>
          <a:ext cx="889000" cy="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105702</xdr:rowOff>
    </xdr:from>
    <xdr:to>
      <xdr:col>50</xdr:col>
      <xdr:colOff>165100</xdr:colOff>
      <xdr:row>78</xdr:row>
      <xdr:rowOff>35852</xdr:rowOff>
    </xdr:to>
    <xdr:sp macro="" textlink="">
      <xdr:nvSpPr>
        <xdr:cNvPr id="404" name="フローチャート: 判断 403"/>
        <xdr:cNvSpPr/>
      </xdr:nvSpPr>
      <xdr:spPr>
        <a:xfrm>
          <a:off x="9588500" y="1330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26979</xdr:rowOff>
    </xdr:from>
    <xdr:ext cx="534377" cy="259045"/>
    <xdr:sp macro="" textlink="">
      <xdr:nvSpPr>
        <xdr:cNvPr id="405" name="テキスト ボックス 404"/>
        <xdr:cNvSpPr txBox="1"/>
      </xdr:nvSpPr>
      <xdr:spPr>
        <a:xfrm>
          <a:off x="9372111" y="1340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123865</xdr:rowOff>
    </xdr:from>
    <xdr:to>
      <xdr:col>45</xdr:col>
      <xdr:colOff>177800</xdr:colOff>
      <xdr:row>78</xdr:row>
      <xdr:rowOff>136705</xdr:rowOff>
    </xdr:to>
    <xdr:cxnSp macro="">
      <xdr:nvCxnSpPr>
        <xdr:cNvPr id="406" name="直線コネクタ 405"/>
        <xdr:cNvCxnSpPr/>
      </xdr:nvCxnSpPr>
      <xdr:spPr>
        <a:xfrm flipV="1">
          <a:off x="7861300" y="13154065"/>
          <a:ext cx="889000" cy="35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99614</xdr:rowOff>
    </xdr:from>
    <xdr:to>
      <xdr:col>46</xdr:col>
      <xdr:colOff>38100</xdr:colOff>
      <xdr:row>78</xdr:row>
      <xdr:rowOff>29764</xdr:rowOff>
    </xdr:to>
    <xdr:sp macro="" textlink="">
      <xdr:nvSpPr>
        <xdr:cNvPr id="407" name="フローチャート: 判断 406"/>
        <xdr:cNvSpPr/>
      </xdr:nvSpPr>
      <xdr:spPr>
        <a:xfrm>
          <a:off x="8699500" y="13301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20891</xdr:rowOff>
    </xdr:from>
    <xdr:ext cx="534377" cy="259045"/>
    <xdr:sp macro="" textlink="">
      <xdr:nvSpPr>
        <xdr:cNvPr id="408" name="テキスト ボックス 407"/>
        <xdr:cNvSpPr txBox="1"/>
      </xdr:nvSpPr>
      <xdr:spPr>
        <a:xfrm>
          <a:off x="8483111" y="1339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59331</xdr:rowOff>
    </xdr:from>
    <xdr:to>
      <xdr:col>41</xdr:col>
      <xdr:colOff>50800</xdr:colOff>
      <xdr:row>78</xdr:row>
      <xdr:rowOff>136705</xdr:rowOff>
    </xdr:to>
    <xdr:cxnSp macro="">
      <xdr:nvCxnSpPr>
        <xdr:cNvPr id="409" name="直線コネクタ 408"/>
        <xdr:cNvCxnSpPr/>
      </xdr:nvCxnSpPr>
      <xdr:spPr>
        <a:xfrm>
          <a:off x="6972300" y="13432431"/>
          <a:ext cx="889000" cy="7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88236</xdr:rowOff>
    </xdr:from>
    <xdr:to>
      <xdr:col>41</xdr:col>
      <xdr:colOff>101600</xdr:colOff>
      <xdr:row>78</xdr:row>
      <xdr:rowOff>18386</xdr:rowOff>
    </xdr:to>
    <xdr:sp macro="" textlink="">
      <xdr:nvSpPr>
        <xdr:cNvPr id="410" name="フローチャート: 判断 409"/>
        <xdr:cNvSpPr/>
      </xdr:nvSpPr>
      <xdr:spPr>
        <a:xfrm>
          <a:off x="7810500" y="1328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34913</xdr:rowOff>
    </xdr:from>
    <xdr:ext cx="534377" cy="259045"/>
    <xdr:sp macro="" textlink="">
      <xdr:nvSpPr>
        <xdr:cNvPr id="411" name="テキスト ボックス 410"/>
        <xdr:cNvSpPr txBox="1"/>
      </xdr:nvSpPr>
      <xdr:spPr>
        <a:xfrm>
          <a:off x="7594111" y="1306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159133</xdr:rowOff>
    </xdr:from>
    <xdr:to>
      <xdr:col>36</xdr:col>
      <xdr:colOff>165100</xdr:colOff>
      <xdr:row>78</xdr:row>
      <xdr:rowOff>89283</xdr:rowOff>
    </xdr:to>
    <xdr:sp macro="" textlink="">
      <xdr:nvSpPr>
        <xdr:cNvPr id="412" name="フローチャート: 判断 411"/>
        <xdr:cNvSpPr/>
      </xdr:nvSpPr>
      <xdr:spPr>
        <a:xfrm>
          <a:off x="6921500" y="1336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105810</xdr:rowOff>
    </xdr:from>
    <xdr:ext cx="534377" cy="259045"/>
    <xdr:sp macro="" textlink="">
      <xdr:nvSpPr>
        <xdr:cNvPr id="413" name="テキスト ボックス 412"/>
        <xdr:cNvSpPr txBox="1"/>
      </xdr:nvSpPr>
      <xdr:spPr>
        <a:xfrm>
          <a:off x="6705111" y="1313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99964</xdr:rowOff>
    </xdr:from>
    <xdr:to>
      <xdr:col>55</xdr:col>
      <xdr:colOff>50800</xdr:colOff>
      <xdr:row>78</xdr:row>
      <xdr:rowOff>30114</xdr:rowOff>
    </xdr:to>
    <xdr:sp macro="" textlink="">
      <xdr:nvSpPr>
        <xdr:cNvPr id="419" name="楕円 418"/>
        <xdr:cNvSpPr/>
      </xdr:nvSpPr>
      <xdr:spPr>
        <a:xfrm>
          <a:off x="10426700" y="1330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122841</xdr:rowOff>
    </xdr:from>
    <xdr:ext cx="534377" cy="259045"/>
    <xdr:sp macro="" textlink="">
      <xdr:nvSpPr>
        <xdr:cNvPr id="420" name="普通建設事業費 （ うち新規整備　）該当値テキスト"/>
        <xdr:cNvSpPr txBox="1"/>
      </xdr:nvSpPr>
      <xdr:spPr>
        <a:xfrm>
          <a:off x="10528300" y="1315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61255</xdr:rowOff>
    </xdr:from>
    <xdr:to>
      <xdr:col>50</xdr:col>
      <xdr:colOff>165100</xdr:colOff>
      <xdr:row>76</xdr:row>
      <xdr:rowOff>162855</xdr:rowOff>
    </xdr:to>
    <xdr:sp macro="" textlink="">
      <xdr:nvSpPr>
        <xdr:cNvPr id="421" name="楕円 420"/>
        <xdr:cNvSpPr/>
      </xdr:nvSpPr>
      <xdr:spPr>
        <a:xfrm>
          <a:off x="9588500" y="1309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7931</xdr:rowOff>
    </xdr:from>
    <xdr:ext cx="534377" cy="259045"/>
    <xdr:sp macro="" textlink="">
      <xdr:nvSpPr>
        <xdr:cNvPr id="422" name="テキスト ボックス 421"/>
        <xdr:cNvSpPr txBox="1"/>
      </xdr:nvSpPr>
      <xdr:spPr>
        <a:xfrm>
          <a:off x="9372111" y="1286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73065</xdr:rowOff>
    </xdr:from>
    <xdr:to>
      <xdr:col>46</xdr:col>
      <xdr:colOff>38100</xdr:colOff>
      <xdr:row>77</xdr:row>
      <xdr:rowOff>3215</xdr:rowOff>
    </xdr:to>
    <xdr:sp macro="" textlink="">
      <xdr:nvSpPr>
        <xdr:cNvPr id="423" name="楕円 422"/>
        <xdr:cNvSpPr/>
      </xdr:nvSpPr>
      <xdr:spPr>
        <a:xfrm>
          <a:off x="8699500" y="1310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19742</xdr:rowOff>
    </xdr:from>
    <xdr:ext cx="534377" cy="259045"/>
    <xdr:sp macro="" textlink="">
      <xdr:nvSpPr>
        <xdr:cNvPr id="424" name="テキスト ボックス 423"/>
        <xdr:cNvSpPr txBox="1"/>
      </xdr:nvSpPr>
      <xdr:spPr>
        <a:xfrm>
          <a:off x="8483111" y="1287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85905</xdr:rowOff>
    </xdr:from>
    <xdr:to>
      <xdr:col>41</xdr:col>
      <xdr:colOff>101600</xdr:colOff>
      <xdr:row>79</xdr:row>
      <xdr:rowOff>16055</xdr:rowOff>
    </xdr:to>
    <xdr:sp macro="" textlink="">
      <xdr:nvSpPr>
        <xdr:cNvPr id="425" name="楕円 424"/>
        <xdr:cNvSpPr/>
      </xdr:nvSpPr>
      <xdr:spPr>
        <a:xfrm>
          <a:off x="7810500" y="1345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7182</xdr:rowOff>
    </xdr:from>
    <xdr:ext cx="534377" cy="259045"/>
    <xdr:sp macro="" textlink="">
      <xdr:nvSpPr>
        <xdr:cNvPr id="426" name="テキスト ボックス 425"/>
        <xdr:cNvSpPr txBox="1"/>
      </xdr:nvSpPr>
      <xdr:spPr>
        <a:xfrm>
          <a:off x="7594111" y="1355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8531</xdr:rowOff>
    </xdr:from>
    <xdr:to>
      <xdr:col>36</xdr:col>
      <xdr:colOff>165100</xdr:colOff>
      <xdr:row>78</xdr:row>
      <xdr:rowOff>110131</xdr:rowOff>
    </xdr:to>
    <xdr:sp macro="" textlink="">
      <xdr:nvSpPr>
        <xdr:cNvPr id="427" name="楕円 426"/>
        <xdr:cNvSpPr/>
      </xdr:nvSpPr>
      <xdr:spPr>
        <a:xfrm>
          <a:off x="6921500" y="1338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101258</xdr:rowOff>
    </xdr:from>
    <xdr:ext cx="534377" cy="259045"/>
    <xdr:sp macro="" textlink="">
      <xdr:nvSpPr>
        <xdr:cNvPr id="428" name="テキスト ボックス 427"/>
        <xdr:cNvSpPr txBox="1"/>
      </xdr:nvSpPr>
      <xdr:spPr>
        <a:xfrm>
          <a:off x="6705111" y="1347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114317</xdr:rowOff>
    </xdr:from>
    <xdr:to>
      <xdr:col>54</xdr:col>
      <xdr:colOff>189865</xdr:colOff>
      <xdr:row>99</xdr:row>
      <xdr:rowOff>17326</xdr:rowOff>
    </xdr:to>
    <xdr:cxnSp macro="">
      <xdr:nvCxnSpPr>
        <xdr:cNvPr id="452" name="直線コネクタ 451"/>
        <xdr:cNvCxnSpPr/>
      </xdr:nvCxnSpPr>
      <xdr:spPr>
        <a:xfrm flipV="1">
          <a:off x="10475595" y="15544817"/>
          <a:ext cx="1270" cy="144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21153</xdr:rowOff>
    </xdr:from>
    <xdr:ext cx="469744" cy="259045"/>
    <xdr:sp macro="" textlink="">
      <xdr:nvSpPr>
        <xdr:cNvPr id="453" name="普通建設事業費 （ うち更新整備　）最小値テキスト"/>
        <xdr:cNvSpPr txBox="1"/>
      </xdr:nvSpPr>
      <xdr:spPr>
        <a:xfrm>
          <a:off x="10528300" y="1699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17326</xdr:rowOff>
    </xdr:from>
    <xdr:to>
      <xdr:col>55</xdr:col>
      <xdr:colOff>88900</xdr:colOff>
      <xdr:row>99</xdr:row>
      <xdr:rowOff>17326</xdr:rowOff>
    </xdr:to>
    <xdr:cxnSp macro="">
      <xdr:nvCxnSpPr>
        <xdr:cNvPr id="454" name="直線コネクタ 453"/>
        <xdr:cNvCxnSpPr/>
      </xdr:nvCxnSpPr>
      <xdr:spPr>
        <a:xfrm>
          <a:off x="10388600" y="1699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60994</xdr:rowOff>
    </xdr:from>
    <xdr:ext cx="599010" cy="259045"/>
    <xdr:sp macro="" textlink="">
      <xdr:nvSpPr>
        <xdr:cNvPr id="455" name="普通建設事業費 （ うち更新整備　）最大値テキスト"/>
        <xdr:cNvSpPr txBox="1"/>
      </xdr:nvSpPr>
      <xdr:spPr>
        <a:xfrm>
          <a:off x="10528300" y="153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114317</xdr:rowOff>
    </xdr:from>
    <xdr:to>
      <xdr:col>55</xdr:col>
      <xdr:colOff>88900</xdr:colOff>
      <xdr:row>90</xdr:row>
      <xdr:rowOff>114317</xdr:rowOff>
    </xdr:to>
    <xdr:cxnSp macro="">
      <xdr:nvCxnSpPr>
        <xdr:cNvPr id="456" name="直線コネクタ 455"/>
        <xdr:cNvCxnSpPr/>
      </xdr:nvCxnSpPr>
      <xdr:spPr>
        <a:xfrm>
          <a:off x="10388600" y="15544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168115</xdr:rowOff>
    </xdr:from>
    <xdr:to>
      <xdr:col>55</xdr:col>
      <xdr:colOff>0</xdr:colOff>
      <xdr:row>98</xdr:row>
      <xdr:rowOff>56330</xdr:rowOff>
    </xdr:to>
    <xdr:cxnSp macro="">
      <xdr:nvCxnSpPr>
        <xdr:cNvPr id="457" name="直線コネクタ 456"/>
        <xdr:cNvCxnSpPr/>
      </xdr:nvCxnSpPr>
      <xdr:spPr>
        <a:xfrm>
          <a:off x="9639300" y="16798765"/>
          <a:ext cx="838200" cy="5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3905</xdr:rowOff>
    </xdr:from>
    <xdr:ext cx="534377" cy="259045"/>
    <xdr:sp macro="" textlink="">
      <xdr:nvSpPr>
        <xdr:cNvPr id="458" name="普通建設事業費 （ うち更新整備　）平均値テキスト"/>
        <xdr:cNvSpPr txBox="1"/>
      </xdr:nvSpPr>
      <xdr:spPr>
        <a:xfrm>
          <a:off x="10528300" y="16634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152478</xdr:rowOff>
    </xdr:from>
    <xdr:to>
      <xdr:col>55</xdr:col>
      <xdr:colOff>50800</xdr:colOff>
      <xdr:row>98</xdr:row>
      <xdr:rowOff>82628</xdr:rowOff>
    </xdr:to>
    <xdr:sp macro="" textlink="">
      <xdr:nvSpPr>
        <xdr:cNvPr id="459" name="フローチャート: 判断 458"/>
        <xdr:cNvSpPr/>
      </xdr:nvSpPr>
      <xdr:spPr>
        <a:xfrm>
          <a:off x="10426700" y="167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168115</xdr:rowOff>
    </xdr:from>
    <xdr:to>
      <xdr:col>50</xdr:col>
      <xdr:colOff>114300</xdr:colOff>
      <xdr:row>98</xdr:row>
      <xdr:rowOff>96327</xdr:rowOff>
    </xdr:to>
    <xdr:cxnSp macro="">
      <xdr:nvCxnSpPr>
        <xdr:cNvPr id="460" name="直線コネクタ 459"/>
        <xdr:cNvCxnSpPr/>
      </xdr:nvCxnSpPr>
      <xdr:spPr>
        <a:xfrm flipV="1">
          <a:off x="8750300" y="16798765"/>
          <a:ext cx="889000" cy="9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132792</xdr:rowOff>
    </xdr:from>
    <xdr:to>
      <xdr:col>50</xdr:col>
      <xdr:colOff>165100</xdr:colOff>
      <xdr:row>98</xdr:row>
      <xdr:rowOff>62942</xdr:rowOff>
    </xdr:to>
    <xdr:sp macro="" textlink="">
      <xdr:nvSpPr>
        <xdr:cNvPr id="461" name="フローチャート: 判断 460"/>
        <xdr:cNvSpPr/>
      </xdr:nvSpPr>
      <xdr:spPr>
        <a:xfrm>
          <a:off x="9588500" y="1676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54069</xdr:rowOff>
    </xdr:from>
    <xdr:ext cx="534377" cy="259045"/>
    <xdr:sp macro="" textlink="">
      <xdr:nvSpPr>
        <xdr:cNvPr id="462" name="テキスト ボックス 461"/>
        <xdr:cNvSpPr txBox="1"/>
      </xdr:nvSpPr>
      <xdr:spPr>
        <a:xfrm>
          <a:off x="9372111" y="1685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55679</xdr:rowOff>
    </xdr:from>
    <xdr:to>
      <xdr:col>45</xdr:col>
      <xdr:colOff>177800</xdr:colOff>
      <xdr:row>98</xdr:row>
      <xdr:rowOff>96327</xdr:rowOff>
    </xdr:to>
    <xdr:cxnSp macro="">
      <xdr:nvCxnSpPr>
        <xdr:cNvPr id="463" name="直線コネクタ 462"/>
        <xdr:cNvCxnSpPr/>
      </xdr:nvCxnSpPr>
      <xdr:spPr>
        <a:xfrm>
          <a:off x="7861300" y="16857779"/>
          <a:ext cx="889000" cy="4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140357</xdr:rowOff>
    </xdr:from>
    <xdr:to>
      <xdr:col>46</xdr:col>
      <xdr:colOff>38100</xdr:colOff>
      <xdr:row>98</xdr:row>
      <xdr:rowOff>70507</xdr:rowOff>
    </xdr:to>
    <xdr:sp macro="" textlink="">
      <xdr:nvSpPr>
        <xdr:cNvPr id="464" name="フローチャート: 判断 463"/>
        <xdr:cNvSpPr/>
      </xdr:nvSpPr>
      <xdr:spPr>
        <a:xfrm>
          <a:off x="8699500" y="1677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87034</xdr:rowOff>
    </xdr:from>
    <xdr:ext cx="534377" cy="259045"/>
    <xdr:sp macro="" textlink="">
      <xdr:nvSpPr>
        <xdr:cNvPr id="465" name="テキスト ボックス 464"/>
        <xdr:cNvSpPr txBox="1"/>
      </xdr:nvSpPr>
      <xdr:spPr>
        <a:xfrm>
          <a:off x="8483111" y="1654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124955</xdr:rowOff>
    </xdr:from>
    <xdr:to>
      <xdr:col>41</xdr:col>
      <xdr:colOff>50800</xdr:colOff>
      <xdr:row>98</xdr:row>
      <xdr:rowOff>55679</xdr:rowOff>
    </xdr:to>
    <xdr:cxnSp macro="">
      <xdr:nvCxnSpPr>
        <xdr:cNvPr id="466" name="直線コネクタ 465"/>
        <xdr:cNvCxnSpPr/>
      </xdr:nvCxnSpPr>
      <xdr:spPr>
        <a:xfrm>
          <a:off x="6972300" y="16755605"/>
          <a:ext cx="889000" cy="10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93670</xdr:rowOff>
    </xdr:from>
    <xdr:to>
      <xdr:col>41</xdr:col>
      <xdr:colOff>101600</xdr:colOff>
      <xdr:row>98</xdr:row>
      <xdr:rowOff>23820</xdr:rowOff>
    </xdr:to>
    <xdr:sp macro="" textlink="">
      <xdr:nvSpPr>
        <xdr:cNvPr id="467" name="フローチャート: 判断 466"/>
        <xdr:cNvSpPr/>
      </xdr:nvSpPr>
      <xdr:spPr>
        <a:xfrm>
          <a:off x="7810500" y="167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40347</xdr:rowOff>
    </xdr:from>
    <xdr:ext cx="534377" cy="259045"/>
    <xdr:sp macro="" textlink="">
      <xdr:nvSpPr>
        <xdr:cNvPr id="468" name="テキスト ボックス 467"/>
        <xdr:cNvSpPr txBox="1"/>
      </xdr:nvSpPr>
      <xdr:spPr>
        <a:xfrm>
          <a:off x="7594111" y="1649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150611</xdr:rowOff>
    </xdr:from>
    <xdr:to>
      <xdr:col>36</xdr:col>
      <xdr:colOff>165100</xdr:colOff>
      <xdr:row>98</xdr:row>
      <xdr:rowOff>80761</xdr:rowOff>
    </xdr:to>
    <xdr:sp macro="" textlink="">
      <xdr:nvSpPr>
        <xdr:cNvPr id="469" name="フローチャート: 判断 468"/>
        <xdr:cNvSpPr/>
      </xdr:nvSpPr>
      <xdr:spPr>
        <a:xfrm>
          <a:off x="6921500" y="1678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71888</xdr:rowOff>
    </xdr:from>
    <xdr:ext cx="534377" cy="259045"/>
    <xdr:sp macro="" textlink="">
      <xdr:nvSpPr>
        <xdr:cNvPr id="470" name="テキスト ボックス 469"/>
        <xdr:cNvSpPr txBox="1"/>
      </xdr:nvSpPr>
      <xdr:spPr>
        <a:xfrm>
          <a:off x="6705111" y="1687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5530</xdr:rowOff>
    </xdr:from>
    <xdr:to>
      <xdr:col>55</xdr:col>
      <xdr:colOff>50800</xdr:colOff>
      <xdr:row>98</xdr:row>
      <xdr:rowOff>107130</xdr:rowOff>
    </xdr:to>
    <xdr:sp macro="" textlink="">
      <xdr:nvSpPr>
        <xdr:cNvPr id="476" name="楕円 475"/>
        <xdr:cNvSpPr/>
      </xdr:nvSpPr>
      <xdr:spPr>
        <a:xfrm>
          <a:off x="10426700" y="1680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155407</xdr:rowOff>
    </xdr:from>
    <xdr:ext cx="534377" cy="259045"/>
    <xdr:sp macro="" textlink="">
      <xdr:nvSpPr>
        <xdr:cNvPr id="477" name="普通建設事業費 （ うち更新整備　）該当値テキスト"/>
        <xdr:cNvSpPr txBox="1"/>
      </xdr:nvSpPr>
      <xdr:spPr>
        <a:xfrm>
          <a:off x="10528300" y="1678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117315</xdr:rowOff>
    </xdr:from>
    <xdr:to>
      <xdr:col>50</xdr:col>
      <xdr:colOff>165100</xdr:colOff>
      <xdr:row>98</xdr:row>
      <xdr:rowOff>47465</xdr:rowOff>
    </xdr:to>
    <xdr:sp macro="" textlink="">
      <xdr:nvSpPr>
        <xdr:cNvPr id="478" name="楕円 477"/>
        <xdr:cNvSpPr/>
      </xdr:nvSpPr>
      <xdr:spPr>
        <a:xfrm>
          <a:off x="9588500" y="1674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63992</xdr:rowOff>
    </xdr:from>
    <xdr:ext cx="534377" cy="259045"/>
    <xdr:sp macro="" textlink="">
      <xdr:nvSpPr>
        <xdr:cNvPr id="479" name="テキスト ボックス 478"/>
        <xdr:cNvSpPr txBox="1"/>
      </xdr:nvSpPr>
      <xdr:spPr>
        <a:xfrm>
          <a:off x="9372111" y="1652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45527</xdr:rowOff>
    </xdr:from>
    <xdr:to>
      <xdr:col>46</xdr:col>
      <xdr:colOff>38100</xdr:colOff>
      <xdr:row>98</xdr:row>
      <xdr:rowOff>147127</xdr:rowOff>
    </xdr:to>
    <xdr:sp macro="" textlink="">
      <xdr:nvSpPr>
        <xdr:cNvPr id="480" name="楕円 479"/>
        <xdr:cNvSpPr/>
      </xdr:nvSpPr>
      <xdr:spPr>
        <a:xfrm>
          <a:off x="8699500" y="1684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138254</xdr:rowOff>
    </xdr:from>
    <xdr:ext cx="534377" cy="259045"/>
    <xdr:sp macro="" textlink="">
      <xdr:nvSpPr>
        <xdr:cNvPr id="481" name="テキスト ボックス 480"/>
        <xdr:cNvSpPr txBox="1"/>
      </xdr:nvSpPr>
      <xdr:spPr>
        <a:xfrm>
          <a:off x="8483111" y="1694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4879</xdr:rowOff>
    </xdr:from>
    <xdr:to>
      <xdr:col>41</xdr:col>
      <xdr:colOff>101600</xdr:colOff>
      <xdr:row>98</xdr:row>
      <xdr:rowOff>106479</xdr:rowOff>
    </xdr:to>
    <xdr:sp macro="" textlink="">
      <xdr:nvSpPr>
        <xdr:cNvPr id="482" name="楕円 481"/>
        <xdr:cNvSpPr/>
      </xdr:nvSpPr>
      <xdr:spPr>
        <a:xfrm>
          <a:off x="7810500" y="1680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97606</xdr:rowOff>
    </xdr:from>
    <xdr:ext cx="534377" cy="259045"/>
    <xdr:sp macro="" textlink="">
      <xdr:nvSpPr>
        <xdr:cNvPr id="483" name="テキスト ボックス 482"/>
        <xdr:cNvSpPr txBox="1"/>
      </xdr:nvSpPr>
      <xdr:spPr>
        <a:xfrm>
          <a:off x="7594111" y="1689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74155</xdr:rowOff>
    </xdr:from>
    <xdr:to>
      <xdr:col>36</xdr:col>
      <xdr:colOff>165100</xdr:colOff>
      <xdr:row>98</xdr:row>
      <xdr:rowOff>4305</xdr:rowOff>
    </xdr:to>
    <xdr:sp macro="" textlink="">
      <xdr:nvSpPr>
        <xdr:cNvPr id="484" name="楕円 483"/>
        <xdr:cNvSpPr/>
      </xdr:nvSpPr>
      <xdr:spPr>
        <a:xfrm>
          <a:off x="6921500" y="167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20832</xdr:rowOff>
    </xdr:from>
    <xdr:ext cx="534377" cy="259045"/>
    <xdr:sp macro="" textlink="">
      <xdr:nvSpPr>
        <xdr:cNvPr id="485" name="テキスト ボックス 484"/>
        <xdr:cNvSpPr txBox="1"/>
      </xdr:nvSpPr>
      <xdr:spPr>
        <a:xfrm>
          <a:off x="6705111" y="1648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152263</xdr:rowOff>
    </xdr:from>
    <xdr:to>
      <xdr:col>85</xdr:col>
      <xdr:colOff>126364</xdr:colOff>
      <xdr:row>39</xdr:row>
      <xdr:rowOff>98878</xdr:rowOff>
    </xdr:to>
    <xdr:cxnSp macro="">
      <xdr:nvCxnSpPr>
        <xdr:cNvPr id="511" name="直線コネクタ 510"/>
        <xdr:cNvCxnSpPr/>
      </xdr:nvCxnSpPr>
      <xdr:spPr>
        <a:xfrm flipV="1">
          <a:off x="16317595" y="5295763"/>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122850</xdr:rowOff>
    </xdr:from>
    <xdr:ext cx="249299" cy="259045"/>
    <xdr:sp macro="" textlink="">
      <xdr:nvSpPr>
        <xdr:cNvPr id="512" name="災害復旧事業費最小値テキスト"/>
        <xdr:cNvSpPr txBox="1"/>
      </xdr:nvSpPr>
      <xdr:spPr>
        <a:xfrm>
          <a:off x="16370300" y="68094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98940</xdr:rowOff>
    </xdr:from>
    <xdr:ext cx="599010" cy="259045"/>
    <xdr:sp macro="" textlink="">
      <xdr:nvSpPr>
        <xdr:cNvPr id="514" name="災害復旧事業費最大値テキスト"/>
        <xdr:cNvSpPr txBox="1"/>
      </xdr:nvSpPr>
      <xdr:spPr>
        <a:xfrm>
          <a:off x="16370300" y="507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152263</xdr:rowOff>
    </xdr:from>
    <xdr:to>
      <xdr:col>86</xdr:col>
      <xdr:colOff>25400</xdr:colOff>
      <xdr:row>30</xdr:row>
      <xdr:rowOff>152263</xdr:rowOff>
    </xdr:to>
    <xdr:cxnSp macro="">
      <xdr:nvCxnSpPr>
        <xdr:cNvPr id="515" name="直線コネクタ 514"/>
        <xdr:cNvCxnSpPr/>
      </xdr:nvCxnSpPr>
      <xdr:spPr>
        <a:xfrm>
          <a:off x="16230600" y="529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76081</xdr:rowOff>
    </xdr:from>
    <xdr:to>
      <xdr:col>85</xdr:col>
      <xdr:colOff>127000</xdr:colOff>
      <xdr:row>39</xdr:row>
      <xdr:rowOff>95224</xdr:rowOff>
    </xdr:to>
    <xdr:cxnSp macro="">
      <xdr:nvCxnSpPr>
        <xdr:cNvPr id="516" name="直線コネクタ 515"/>
        <xdr:cNvCxnSpPr/>
      </xdr:nvCxnSpPr>
      <xdr:spPr>
        <a:xfrm>
          <a:off x="15481300" y="6762631"/>
          <a:ext cx="838200" cy="1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40300</xdr:rowOff>
    </xdr:from>
    <xdr:ext cx="469744" cy="259045"/>
    <xdr:sp macro="" textlink="">
      <xdr:nvSpPr>
        <xdr:cNvPr id="517" name="災害復旧事業費平均値テキスト"/>
        <xdr:cNvSpPr txBox="1"/>
      </xdr:nvSpPr>
      <xdr:spPr>
        <a:xfrm>
          <a:off x="16370300" y="6555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17423</xdr:rowOff>
    </xdr:from>
    <xdr:to>
      <xdr:col>85</xdr:col>
      <xdr:colOff>177800</xdr:colOff>
      <xdr:row>39</xdr:row>
      <xdr:rowOff>119023</xdr:rowOff>
    </xdr:to>
    <xdr:sp macro="" textlink="">
      <xdr:nvSpPr>
        <xdr:cNvPr id="518" name="フローチャート: 判断 517"/>
        <xdr:cNvSpPr/>
      </xdr:nvSpPr>
      <xdr:spPr>
        <a:xfrm>
          <a:off x="162687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6958</xdr:rowOff>
    </xdr:from>
    <xdr:to>
      <xdr:col>81</xdr:col>
      <xdr:colOff>50800</xdr:colOff>
      <xdr:row>39</xdr:row>
      <xdr:rowOff>76081</xdr:rowOff>
    </xdr:to>
    <xdr:cxnSp macro="">
      <xdr:nvCxnSpPr>
        <xdr:cNvPr id="519" name="直線コネクタ 518"/>
        <xdr:cNvCxnSpPr/>
      </xdr:nvCxnSpPr>
      <xdr:spPr>
        <a:xfrm>
          <a:off x="14592300" y="6693508"/>
          <a:ext cx="889000" cy="6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168407</xdr:rowOff>
    </xdr:from>
    <xdr:to>
      <xdr:col>81</xdr:col>
      <xdr:colOff>101600</xdr:colOff>
      <xdr:row>39</xdr:row>
      <xdr:rowOff>98557</xdr:rowOff>
    </xdr:to>
    <xdr:sp macro="" textlink="">
      <xdr:nvSpPr>
        <xdr:cNvPr id="520" name="フローチャート: 判断 519"/>
        <xdr:cNvSpPr/>
      </xdr:nvSpPr>
      <xdr:spPr>
        <a:xfrm>
          <a:off x="15430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115084</xdr:rowOff>
    </xdr:from>
    <xdr:ext cx="534377" cy="259045"/>
    <xdr:sp macro="" textlink="">
      <xdr:nvSpPr>
        <xdr:cNvPr id="521" name="テキスト ボックス 520"/>
        <xdr:cNvSpPr txBox="1"/>
      </xdr:nvSpPr>
      <xdr:spPr>
        <a:xfrm>
          <a:off x="15214111" y="64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149706</xdr:rowOff>
    </xdr:from>
    <xdr:to>
      <xdr:col>76</xdr:col>
      <xdr:colOff>114300</xdr:colOff>
      <xdr:row>39</xdr:row>
      <xdr:rowOff>6958</xdr:rowOff>
    </xdr:to>
    <xdr:cxnSp macro="">
      <xdr:nvCxnSpPr>
        <xdr:cNvPr id="522" name="直線コネクタ 521"/>
        <xdr:cNvCxnSpPr/>
      </xdr:nvCxnSpPr>
      <xdr:spPr>
        <a:xfrm>
          <a:off x="13703300" y="6664806"/>
          <a:ext cx="889000" cy="2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3913</xdr:rowOff>
    </xdr:from>
    <xdr:to>
      <xdr:col>76</xdr:col>
      <xdr:colOff>165100</xdr:colOff>
      <xdr:row>39</xdr:row>
      <xdr:rowOff>105513</xdr:rowOff>
    </xdr:to>
    <xdr:sp macro="" textlink="">
      <xdr:nvSpPr>
        <xdr:cNvPr id="523" name="フローチャート: 判断 522"/>
        <xdr:cNvSpPr/>
      </xdr:nvSpPr>
      <xdr:spPr>
        <a:xfrm>
          <a:off x="14541500" y="669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96640</xdr:rowOff>
    </xdr:from>
    <xdr:ext cx="534377" cy="259045"/>
    <xdr:sp macro="" textlink="">
      <xdr:nvSpPr>
        <xdr:cNvPr id="524" name="テキスト ボックス 523"/>
        <xdr:cNvSpPr txBox="1"/>
      </xdr:nvSpPr>
      <xdr:spPr>
        <a:xfrm>
          <a:off x="14325111" y="678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149706</xdr:rowOff>
    </xdr:from>
    <xdr:to>
      <xdr:col>71</xdr:col>
      <xdr:colOff>177800</xdr:colOff>
      <xdr:row>39</xdr:row>
      <xdr:rowOff>90384</xdr:rowOff>
    </xdr:to>
    <xdr:cxnSp macro="">
      <xdr:nvCxnSpPr>
        <xdr:cNvPr id="525" name="直線コネクタ 524"/>
        <xdr:cNvCxnSpPr/>
      </xdr:nvCxnSpPr>
      <xdr:spPr>
        <a:xfrm flipV="1">
          <a:off x="12814300" y="6664806"/>
          <a:ext cx="889000" cy="11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17864</xdr:rowOff>
    </xdr:from>
    <xdr:to>
      <xdr:col>72</xdr:col>
      <xdr:colOff>38100</xdr:colOff>
      <xdr:row>39</xdr:row>
      <xdr:rowOff>119464</xdr:rowOff>
    </xdr:to>
    <xdr:sp macro="" textlink="">
      <xdr:nvSpPr>
        <xdr:cNvPr id="526" name="フローチャート: 判断 525"/>
        <xdr:cNvSpPr/>
      </xdr:nvSpPr>
      <xdr:spPr>
        <a:xfrm>
          <a:off x="13652500" y="670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110591</xdr:rowOff>
    </xdr:from>
    <xdr:ext cx="469744" cy="259045"/>
    <xdr:sp macro="" textlink="">
      <xdr:nvSpPr>
        <xdr:cNvPr id="527" name="テキスト ボックス 526"/>
        <xdr:cNvSpPr txBox="1"/>
      </xdr:nvSpPr>
      <xdr:spPr>
        <a:xfrm>
          <a:off x="13468428" y="679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32351</xdr:rowOff>
    </xdr:from>
    <xdr:to>
      <xdr:col>67</xdr:col>
      <xdr:colOff>101600</xdr:colOff>
      <xdr:row>39</xdr:row>
      <xdr:rowOff>133951</xdr:rowOff>
    </xdr:to>
    <xdr:sp macro="" textlink="">
      <xdr:nvSpPr>
        <xdr:cNvPr id="528" name="フローチャート: 判断 527"/>
        <xdr:cNvSpPr/>
      </xdr:nvSpPr>
      <xdr:spPr>
        <a:xfrm>
          <a:off x="12763500" y="671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150478</xdr:rowOff>
    </xdr:from>
    <xdr:ext cx="469744" cy="259045"/>
    <xdr:sp macro="" textlink="">
      <xdr:nvSpPr>
        <xdr:cNvPr id="529" name="テキスト ボックス 528"/>
        <xdr:cNvSpPr txBox="1"/>
      </xdr:nvSpPr>
      <xdr:spPr>
        <a:xfrm>
          <a:off x="12579428" y="649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44424</xdr:rowOff>
    </xdr:from>
    <xdr:to>
      <xdr:col>85</xdr:col>
      <xdr:colOff>177800</xdr:colOff>
      <xdr:row>39</xdr:row>
      <xdr:rowOff>146024</xdr:rowOff>
    </xdr:to>
    <xdr:sp macro="" textlink="">
      <xdr:nvSpPr>
        <xdr:cNvPr id="535" name="楕円 534"/>
        <xdr:cNvSpPr/>
      </xdr:nvSpPr>
      <xdr:spPr>
        <a:xfrm>
          <a:off x="16268700" y="673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167300</xdr:rowOff>
    </xdr:from>
    <xdr:ext cx="469744" cy="259045"/>
    <xdr:sp macro="" textlink="">
      <xdr:nvSpPr>
        <xdr:cNvPr id="536" name="災害復旧事業費該当値テキスト"/>
        <xdr:cNvSpPr txBox="1"/>
      </xdr:nvSpPr>
      <xdr:spPr>
        <a:xfrm>
          <a:off x="16370300" y="668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25281</xdr:rowOff>
    </xdr:from>
    <xdr:to>
      <xdr:col>81</xdr:col>
      <xdr:colOff>101600</xdr:colOff>
      <xdr:row>39</xdr:row>
      <xdr:rowOff>126881</xdr:rowOff>
    </xdr:to>
    <xdr:sp macro="" textlink="">
      <xdr:nvSpPr>
        <xdr:cNvPr id="537" name="楕円 536"/>
        <xdr:cNvSpPr/>
      </xdr:nvSpPr>
      <xdr:spPr>
        <a:xfrm>
          <a:off x="15430500" y="671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118008</xdr:rowOff>
    </xdr:from>
    <xdr:ext cx="469744" cy="259045"/>
    <xdr:sp macro="" textlink="">
      <xdr:nvSpPr>
        <xdr:cNvPr id="538" name="テキスト ボックス 537"/>
        <xdr:cNvSpPr txBox="1"/>
      </xdr:nvSpPr>
      <xdr:spPr>
        <a:xfrm>
          <a:off x="15246428" y="680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127608</xdr:rowOff>
    </xdr:from>
    <xdr:to>
      <xdr:col>76</xdr:col>
      <xdr:colOff>165100</xdr:colOff>
      <xdr:row>39</xdr:row>
      <xdr:rowOff>57758</xdr:rowOff>
    </xdr:to>
    <xdr:sp macro="" textlink="">
      <xdr:nvSpPr>
        <xdr:cNvPr id="539" name="楕円 538"/>
        <xdr:cNvSpPr/>
      </xdr:nvSpPr>
      <xdr:spPr>
        <a:xfrm>
          <a:off x="14541500" y="664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74285</xdr:rowOff>
    </xdr:from>
    <xdr:ext cx="534377" cy="259045"/>
    <xdr:sp macro="" textlink="">
      <xdr:nvSpPr>
        <xdr:cNvPr id="540" name="テキスト ボックス 539"/>
        <xdr:cNvSpPr txBox="1"/>
      </xdr:nvSpPr>
      <xdr:spPr>
        <a:xfrm>
          <a:off x="14325111" y="641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98906</xdr:rowOff>
    </xdr:from>
    <xdr:to>
      <xdr:col>72</xdr:col>
      <xdr:colOff>38100</xdr:colOff>
      <xdr:row>39</xdr:row>
      <xdr:rowOff>29056</xdr:rowOff>
    </xdr:to>
    <xdr:sp macro="" textlink="">
      <xdr:nvSpPr>
        <xdr:cNvPr id="541" name="楕円 540"/>
        <xdr:cNvSpPr/>
      </xdr:nvSpPr>
      <xdr:spPr>
        <a:xfrm>
          <a:off x="13652500" y="661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45583</xdr:rowOff>
    </xdr:from>
    <xdr:ext cx="534377" cy="259045"/>
    <xdr:sp macro="" textlink="">
      <xdr:nvSpPr>
        <xdr:cNvPr id="542" name="テキスト ボックス 541"/>
        <xdr:cNvSpPr txBox="1"/>
      </xdr:nvSpPr>
      <xdr:spPr>
        <a:xfrm>
          <a:off x="13436111" y="638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39584</xdr:rowOff>
    </xdr:from>
    <xdr:to>
      <xdr:col>67</xdr:col>
      <xdr:colOff>101600</xdr:colOff>
      <xdr:row>39</xdr:row>
      <xdr:rowOff>141184</xdr:rowOff>
    </xdr:to>
    <xdr:sp macro="" textlink="">
      <xdr:nvSpPr>
        <xdr:cNvPr id="543" name="楕円 542"/>
        <xdr:cNvSpPr/>
      </xdr:nvSpPr>
      <xdr:spPr>
        <a:xfrm>
          <a:off x="12763500" y="672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132311</xdr:rowOff>
    </xdr:from>
    <xdr:ext cx="469744" cy="259045"/>
    <xdr:sp macro="" textlink="">
      <xdr:nvSpPr>
        <xdr:cNvPr id="544" name="テキスト ボックス 543"/>
        <xdr:cNvSpPr txBox="1"/>
      </xdr:nvSpPr>
      <xdr:spPr>
        <a:xfrm>
          <a:off x="12579428" y="681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8" name="テキスト ボックス 557"/>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0" name="テキスト ボックス 559"/>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2" name="テキスト ボックス 561"/>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4" name="テキスト ボックス 563"/>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6" name="テキスト ボックス 565"/>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0" name="直線コネクタ 569"/>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1"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3"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4" name="直線コネクタ 573"/>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6"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4535</xdr:rowOff>
    </xdr:from>
    <xdr:to>
      <xdr:col>81</xdr:col>
      <xdr:colOff>101600</xdr:colOff>
      <xdr:row>51</xdr:row>
      <xdr:rowOff>106135</xdr:rowOff>
    </xdr:to>
    <xdr:sp macro="" textlink="">
      <xdr:nvSpPr>
        <xdr:cNvPr id="579" name="フローチャート: 判断 578"/>
        <xdr:cNvSpPr/>
      </xdr:nvSpPr>
      <xdr:spPr>
        <a:xfrm>
          <a:off x="15430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49</xdr:row>
      <xdr:rowOff>122662</xdr:rowOff>
    </xdr:from>
    <xdr:ext cx="313932" cy="259045"/>
    <xdr:sp macro="" textlink="">
      <xdr:nvSpPr>
        <xdr:cNvPr id="580" name="テキスト ボックス 579"/>
        <xdr:cNvSpPr txBox="1"/>
      </xdr:nvSpPr>
      <xdr:spPr>
        <a:xfrm>
          <a:off x="15324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2" name="フローチャート: 判断 581"/>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3" name="テキスト ボックス 582"/>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5" name="フローチャート: 判断 584"/>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6" name="テキスト ボックス 585"/>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7" name="フローチャート: 判断 586"/>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8" name="テキスト ボックス 587"/>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5"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97" name="テキスト ボックス 596"/>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9" name="テキスト ボックス 598"/>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1" name="テキスト ボックス 600"/>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3" name="テキスト ボックス 602"/>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54909</xdr:rowOff>
    </xdr:from>
    <xdr:to>
      <xdr:col>85</xdr:col>
      <xdr:colOff>126364</xdr:colOff>
      <xdr:row>78</xdr:row>
      <xdr:rowOff>133913</xdr:rowOff>
    </xdr:to>
    <xdr:cxnSp macro="">
      <xdr:nvCxnSpPr>
        <xdr:cNvPr id="629" name="直線コネクタ 628"/>
        <xdr:cNvCxnSpPr/>
      </xdr:nvCxnSpPr>
      <xdr:spPr>
        <a:xfrm flipV="1">
          <a:off x="16317595" y="12227859"/>
          <a:ext cx="1269" cy="127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137740</xdr:rowOff>
    </xdr:from>
    <xdr:ext cx="534377" cy="259045"/>
    <xdr:sp macro="" textlink="">
      <xdr:nvSpPr>
        <xdr:cNvPr id="630" name="公債費最小値テキスト"/>
        <xdr:cNvSpPr txBox="1"/>
      </xdr:nvSpPr>
      <xdr:spPr>
        <a:xfrm>
          <a:off x="16370300" y="1351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133913</xdr:rowOff>
    </xdr:from>
    <xdr:to>
      <xdr:col>86</xdr:col>
      <xdr:colOff>25400</xdr:colOff>
      <xdr:row>78</xdr:row>
      <xdr:rowOff>133913</xdr:rowOff>
    </xdr:to>
    <xdr:cxnSp macro="">
      <xdr:nvCxnSpPr>
        <xdr:cNvPr id="631" name="直線コネクタ 630"/>
        <xdr:cNvCxnSpPr/>
      </xdr:nvCxnSpPr>
      <xdr:spPr>
        <a:xfrm>
          <a:off x="16230600" y="1350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1586</xdr:rowOff>
    </xdr:from>
    <xdr:ext cx="599010" cy="259045"/>
    <xdr:sp macro="" textlink="">
      <xdr:nvSpPr>
        <xdr:cNvPr id="632" name="公債費最大値テキスト"/>
        <xdr:cNvSpPr txBox="1"/>
      </xdr:nvSpPr>
      <xdr:spPr>
        <a:xfrm>
          <a:off x="16370300" y="1200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54909</xdr:rowOff>
    </xdr:from>
    <xdr:to>
      <xdr:col>86</xdr:col>
      <xdr:colOff>25400</xdr:colOff>
      <xdr:row>71</xdr:row>
      <xdr:rowOff>54909</xdr:rowOff>
    </xdr:to>
    <xdr:cxnSp macro="">
      <xdr:nvCxnSpPr>
        <xdr:cNvPr id="633" name="直線コネクタ 632"/>
        <xdr:cNvCxnSpPr/>
      </xdr:nvCxnSpPr>
      <xdr:spPr>
        <a:xfrm>
          <a:off x="16230600" y="1222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44831</xdr:rowOff>
    </xdr:from>
    <xdr:to>
      <xdr:col>85</xdr:col>
      <xdr:colOff>127000</xdr:colOff>
      <xdr:row>76</xdr:row>
      <xdr:rowOff>88689</xdr:rowOff>
    </xdr:to>
    <xdr:cxnSp macro="">
      <xdr:nvCxnSpPr>
        <xdr:cNvPr id="634" name="直線コネクタ 633"/>
        <xdr:cNvCxnSpPr/>
      </xdr:nvCxnSpPr>
      <xdr:spPr>
        <a:xfrm flipV="1">
          <a:off x="15481300" y="13075031"/>
          <a:ext cx="838200" cy="4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127768</xdr:rowOff>
    </xdr:from>
    <xdr:ext cx="534377" cy="259045"/>
    <xdr:sp macro="" textlink="">
      <xdr:nvSpPr>
        <xdr:cNvPr id="635" name="公債費平均値テキスト"/>
        <xdr:cNvSpPr txBox="1"/>
      </xdr:nvSpPr>
      <xdr:spPr>
        <a:xfrm>
          <a:off x="16370300" y="13157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149341</xdr:rowOff>
    </xdr:from>
    <xdr:to>
      <xdr:col>85</xdr:col>
      <xdr:colOff>177800</xdr:colOff>
      <xdr:row>77</xdr:row>
      <xdr:rowOff>79491</xdr:rowOff>
    </xdr:to>
    <xdr:sp macro="" textlink="">
      <xdr:nvSpPr>
        <xdr:cNvPr id="636" name="フローチャート: 判断 635"/>
        <xdr:cNvSpPr/>
      </xdr:nvSpPr>
      <xdr:spPr>
        <a:xfrm>
          <a:off x="16268700" y="13179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88689</xdr:rowOff>
    </xdr:from>
    <xdr:to>
      <xdr:col>81</xdr:col>
      <xdr:colOff>50800</xdr:colOff>
      <xdr:row>77</xdr:row>
      <xdr:rowOff>79749</xdr:rowOff>
    </xdr:to>
    <xdr:cxnSp macro="">
      <xdr:nvCxnSpPr>
        <xdr:cNvPr id="637" name="直線コネクタ 636"/>
        <xdr:cNvCxnSpPr/>
      </xdr:nvCxnSpPr>
      <xdr:spPr>
        <a:xfrm flipV="1">
          <a:off x="14592300" y="13118889"/>
          <a:ext cx="889000" cy="16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8485</xdr:rowOff>
    </xdr:from>
    <xdr:to>
      <xdr:col>81</xdr:col>
      <xdr:colOff>101600</xdr:colOff>
      <xdr:row>77</xdr:row>
      <xdr:rowOff>110085</xdr:rowOff>
    </xdr:to>
    <xdr:sp macro="" textlink="">
      <xdr:nvSpPr>
        <xdr:cNvPr id="638" name="フローチャート: 判断 637"/>
        <xdr:cNvSpPr/>
      </xdr:nvSpPr>
      <xdr:spPr>
        <a:xfrm>
          <a:off x="15430500" y="132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101212</xdr:rowOff>
    </xdr:from>
    <xdr:ext cx="534377" cy="259045"/>
    <xdr:sp macro="" textlink="">
      <xdr:nvSpPr>
        <xdr:cNvPr id="639" name="テキスト ボックス 638"/>
        <xdr:cNvSpPr txBox="1"/>
      </xdr:nvSpPr>
      <xdr:spPr>
        <a:xfrm>
          <a:off x="15214111" y="1330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79749</xdr:rowOff>
    </xdr:from>
    <xdr:to>
      <xdr:col>76</xdr:col>
      <xdr:colOff>114300</xdr:colOff>
      <xdr:row>77</xdr:row>
      <xdr:rowOff>97526</xdr:rowOff>
    </xdr:to>
    <xdr:cxnSp macro="">
      <xdr:nvCxnSpPr>
        <xdr:cNvPr id="640" name="直線コネクタ 639"/>
        <xdr:cNvCxnSpPr/>
      </xdr:nvCxnSpPr>
      <xdr:spPr>
        <a:xfrm flipV="1">
          <a:off x="13703300" y="13281399"/>
          <a:ext cx="889000" cy="1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169557</xdr:rowOff>
    </xdr:from>
    <xdr:to>
      <xdr:col>76</xdr:col>
      <xdr:colOff>165100</xdr:colOff>
      <xdr:row>77</xdr:row>
      <xdr:rowOff>99707</xdr:rowOff>
    </xdr:to>
    <xdr:sp macro="" textlink="">
      <xdr:nvSpPr>
        <xdr:cNvPr id="641" name="フローチャート: 判断 640"/>
        <xdr:cNvSpPr/>
      </xdr:nvSpPr>
      <xdr:spPr>
        <a:xfrm>
          <a:off x="14541500" y="1319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116234</xdr:rowOff>
    </xdr:from>
    <xdr:ext cx="534377" cy="259045"/>
    <xdr:sp macro="" textlink="">
      <xdr:nvSpPr>
        <xdr:cNvPr id="642" name="テキスト ボックス 641"/>
        <xdr:cNvSpPr txBox="1"/>
      </xdr:nvSpPr>
      <xdr:spPr>
        <a:xfrm>
          <a:off x="14325111" y="1297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97526</xdr:rowOff>
    </xdr:from>
    <xdr:to>
      <xdr:col>71</xdr:col>
      <xdr:colOff>177800</xdr:colOff>
      <xdr:row>77</xdr:row>
      <xdr:rowOff>149699</xdr:rowOff>
    </xdr:to>
    <xdr:cxnSp macro="">
      <xdr:nvCxnSpPr>
        <xdr:cNvPr id="643" name="直線コネクタ 642"/>
        <xdr:cNvCxnSpPr/>
      </xdr:nvCxnSpPr>
      <xdr:spPr>
        <a:xfrm flipV="1">
          <a:off x="12814300" y="13299176"/>
          <a:ext cx="889000" cy="5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22025</xdr:rowOff>
    </xdr:from>
    <xdr:to>
      <xdr:col>72</xdr:col>
      <xdr:colOff>38100</xdr:colOff>
      <xdr:row>77</xdr:row>
      <xdr:rowOff>123625</xdr:rowOff>
    </xdr:to>
    <xdr:sp macro="" textlink="">
      <xdr:nvSpPr>
        <xdr:cNvPr id="644" name="フローチャート: 判断 643"/>
        <xdr:cNvSpPr/>
      </xdr:nvSpPr>
      <xdr:spPr>
        <a:xfrm>
          <a:off x="13652500" y="132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140152</xdr:rowOff>
    </xdr:from>
    <xdr:ext cx="534377" cy="259045"/>
    <xdr:sp macro="" textlink="">
      <xdr:nvSpPr>
        <xdr:cNvPr id="645" name="テキスト ボックス 644"/>
        <xdr:cNvSpPr txBox="1"/>
      </xdr:nvSpPr>
      <xdr:spPr>
        <a:xfrm>
          <a:off x="13436111" y="1299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11288</xdr:rowOff>
    </xdr:from>
    <xdr:to>
      <xdr:col>67</xdr:col>
      <xdr:colOff>101600</xdr:colOff>
      <xdr:row>77</xdr:row>
      <xdr:rowOff>112888</xdr:rowOff>
    </xdr:to>
    <xdr:sp macro="" textlink="">
      <xdr:nvSpPr>
        <xdr:cNvPr id="646" name="フローチャート: 判断 645"/>
        <xdr:cNvSpPr/>
      </xdr:nvSpPr>
      <xdr:spPr>
        <a:xfrm>
          <a:off x="12763500" y="1321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129415</xdr:rowOff>
    </xdr:from>
    <xdr:ext cx="534377" cy="259045"/>
    <xdr:sp macro="" textlink="">
      <xdr:nvSpPr>
        <xdr:cNvPr id="647" name="テキスト ボックス 646"/>
        <xdr:cNvSpPr txBox="1"/>
      </xdr:nvSpPr>
      <xdr:spPr>
        <a:xfrm>
          <a:off x="12547111" y="1298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165481</xdr:rowOff>
    </xdr:from>
    <xdr:to>
      <xdr:col>85</xdr:col>
      <xdr:colOff>177800</xdr:colOff>
      <xdr:row>76</xdr:row>
      <xdr:rowOff>95631</xdr:rowOff>
    </xdr:to>
    <xdr:sp macro="" textlink="">
      <xdr:nvSpPr>
        <xdr:cNvPr id="653" name="楕円 652"/>
        <xdr:cNvSpPr/>
      </xdr:nvSpPr>
      <xdr:spPr>
        <a:xfrm>
          <a:off x="16268700" y="130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16908</xdr:rowOff>
    </xdr:from>
    <xdr:ext cx="534377" cy="259045"/>
    <xdr:sp macro="" textlink="">
      <xdr:nvSpPr>
        <xdr:cNvPr id="654" name="公債費該当値テキスト"/>
        <xdr:cNvSpPr txBox="1"/>
      </xdr:nvSpPr>
      <xdr:spPr>
        <a:xfrm>
          <a:off x="16370300" y="1287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37889</xdr:rowOff>
    </xdr:from>
    <xdr:to>
      <xdr:col>81</xdr:col>
      <xdr:colOff>101600</xdr:colOff>
      <xdr:row>76</xdr:row>
      <xdr:rowOff>139489</xdr:rowOff>
    </xdr:to>
    <xdr:sp macro="" textlink="">
      <xdr:nvSpPr>
        <xdr:cNvPr id="655" name="楕円 654"/>
        <xdr:cNvSpPr/>
      </xdr:nvSpPr>
      <xdr:spPr>
        <a:xfrm>
          <a:off x="15430500" y="1306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156016</xdr:rowOff>
    </xdr:from>
    <xdr:ext cx="534377" cy="259045"/>
    <xdr:sp macro="" textlink="">
      <xdr:nvSpPr>
        <xdr:cNvPr id="656" name="テキスト ボックス 655"/>
        <xdr:cNvSpPr txBox="1"/>
      </xdr:nvSpPr>
      <xdr:spPr>
        <a:xfrm>
          <a:off x="15214111" y="1284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28949</xdr:rowOff>
    </xdr:from>
    <xdr:to>
      <xdr:col>76</xdr:col>
      <xdr:colOff>165100</xdr:colOff>
      <xdr:row>77</xdr:row>
      <xdr:rowOff>130549</xdr:rowOff>
    </xdr:to>
    <xdr:sp macro="" textlink="">
      <xdr:nvSpPr>
        <xdr:cNvPr id="657" name="楕円 656"/>
        <xdr:cNvSpPr/>
      </xdr:nvSpPr>
      <xdr:spPr>
        <a:xfrm>
          <a:off x="14541500" y="1323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121676</xdr:rowOff>
    </xdr:from>
    <xdr:ext cx="534377" cy="259045"/>
    <xdr:sp macro="" textlink="">
      <xdr:nvSpPr>
        <xdr:cNvPr id="658" name="テキスト ボックス 657"/>
        <xdr:cNvSpPr txBox="1"/>
      </xdr:nvSpPr>
      <xdr:spPr>
        <a:xfrm>
          <a:off x="14325111" y="1332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46726</xdr:rowOff>
    </xdr:from>
    <xdr:to>
      <xdr:col>72</xdr:col>
      <xdr:colOff>38100</xdr:colOff>
      <xdr:row>77</xdr:row>
      <xdr:rowOff>148326</xdr:rowOff>
    </xdr:to>
    <xdr:sp macro="" textlink="">
      <xdr:nvSpPr>
        <xdr:cNvPr id="659" name="楕円 658"/>
        <xdr:cNvSpPr/>
      </xdr:nvSpPr>
      <xdr:spPr>
        <a:xfrm>
          <a:off x="13652500" y="1324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139453</xdr:rowOff>
    </xdr:from>
    <xdr:ext cx="534377" cy="259045"/>
    <xdr:sp macro="" textlink="">
      <xdr:nvSpPr>
        <xdr:cNvPr id="660" name="テキスト ボックス 659"/>
        <xdr:cNvSpPr txBox="1"/>
      </xdr:nvSpPr>
      <xdr:spPr>
        <a:xfrm>
          <a:off x="13436111" y="1334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98899</xdr:rowOff>
    </xdr:from>
    <xdr:to>
      <xdr:col>67</xdr:col>
      <xdr:colOff>101600</xdr:colOff>
      <xdr:row>78</xdr:row>
      <xdr:rowOff>29049</xdr:rowOff>
    </xdr:to>
    <xdr:sp macro="" textlink="">
      <xdr:nvSpPr>
        <xdr:cNvPr id="661" name="楕円 660"/>
        <xdr:cNvSpPr/>
      </xdr:nvSpPr>
      <xdr:spPr>
        <a:xfrm>
          <a:off x="12763500" y="1330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20176</xdr:rowOff>
    </xdr:from>
    <xdr:ext cx="534377" cy="259045"/>
    <xdr:sp macro="" textlink="">
      <xdr:nvSpPr>
        <xdr:cNvPr id="662" name="テキスト ボックス 661"/>
        <xdr:cNvSpPr txBox="1"/>
      </xdr:nvSpPr>
      <xdr:spPr>
        <a:xfrm>
          <a:off x="12547111" y="1339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128160</xdr:rowOff>
    </xdr:from>
    <xdr:to>
      <xdr:col>85</xdr:col>
      <xdr:colOff>126364</xdr:colOff>
      <xdr:row>98</xdr:row>
      <xdr:rowOff>134305</xdr:rowOff>
    </xdr:to>
    <xdr:cxnSp macro="">
      <xdr:nvCxnSpPr>
        <xdr:cNvPr id="684" name="直線コネクタ 683"/>
        <xdr:cNvCxnSpPr/>
      </xdr:nvCxnSpPr>
      <xdr:spPr>
        <a:xfrm flipV="1">
          <a:off x="16317595" y="15558660"/>
          <a:ext cx="1269" cy="137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138132</xdr:rowOff>
    </xdr:from>
    <xdr:ext cx="378565" cy="259045"/>
    <xdr:sp macro="" textlink="">
      <xdr:nvSpPr>
        <xdr:cNvPr id="685" name="積立金最小値テキスト"/>
        <xdr:cNvSpPr txBox="1"/>
      </xdr:nvSpPr>
      <xdr:spPr>
        <a:xfrm>
          <a:off x="16370300" y="16940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134305</xdr:rowOff>
    </xdr:from>
    <xdr:to>
      <xdr:col>86</xdr:col>
      <xdr:colOff>25400</xdr:colOff>
      <xdr:row>98</xdr:row>
      <xdr:rowOff>134305</xdr:rowOff>
    </xdr:to>
    <xdr:cxnSp macro="">
      <xdr:nvCxnSpPr>
        <xdr:cNvPr id="686" name="直線コネクタ 685"/>
        <xdr:cNvCxnSpPr/>
      </xdr:nvCxnSpPr>
      <xdr:spPr>
        <a:xfrm>
          <a:off x="16230600" y="16936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74837</xdr:rowOff>
    </xdr:from>
    <xdr:ext cx="599010" cy="259045"/>
    <xdr:sp macro="" textlink="">
      <xdr:nvSpPr>
        <xdr:cNvPr id="687" name="積立金最大値テキスト"/>
        <xdr:cNvSpPr txBox="1"/>
      </xdr:nvSpPr>
      <xdr:spPr>
        <a:xfrm>
          <a:off x="16370300" y="153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128160</xdr:rowOff>
    </xdr:from>
    <xdr:to>
      <xdr:col>86</xdr:col>
      <xdr:colOff>25400</xdr:colOff>
      <xdr:row>90</xdr:row>
      <xdr:rowOff>128160</xdr:rowOff>
    </xdr:to>
    <xdr:cxnSp macro="">
      <xdr:nvCxnSpPr>
        <xdr:cNvPr id="688" name="直線コネクタ 687"/>
        <xdr:cNvCxnSpPr/>
      </xdr:nvCxnSpPr>
      <xdr:spPr>
        <a:xfrm>
          <a:off x="16230600" y="1555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125106</xdr:rowOff>
    </xdr:from>
    <xdr:to>
      <xdr:col>85</xdr:col>
      <xdr:colOff>127000</xdr:colOff>
      <xdr:row>97</xdr:row>
      <xdr:rowOff>32432</xdr:rowOff>
    </xdr:to>
    <xdr:cxnSp macro="">
      <xdr:nvCxnSpPr>
        <xdr:cNvPr id="689" name="直線コネクタ 688"/>
        <xdr:cNvCxnSpPr/>
      </xdr:nvCxnSpPr>
      <xdr:spPr>
        <a:xfrm flipV="1">
          <a:off x="15481300" y="16584306"/>
          <a:ext cx="838200" cy="7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166110</xdr:rowOff>
    </xdr:from>
    <xdr:ext cx="534377" cy="259045"/>
    <xdr:sp macro="" textlink="">
      <xdr:nvSpPr>
        <xdr:cNvPr id="690" name="積立金平均値テキスト"/>
        <xdr:cNvSpPr txBox="1"/>
      </xdr:nvSpPr>
      <xdr:spPr>
        <a:xfrm>
          <a:off x="16370300" y="16282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143233</xdr:rowOff>
    </xdr:from>
    <xdr:to>
      <xdr:col>85</xdr:col>
      <xdr:colOff>177800</xdr:colOff>
      <xdr:row>96</xdr:row>
      <xdr:rowOff>73383</xdr:rowOff>
    </xdr:to>
    <xdr:sp macro="" textlink="">
      <xdr:nvSpPr>
        <xdr:cNvPr id="691" name="フローチャート: 判断 690"/>
        <xdr:cNvSpPr/>
      </xdr:nvSpPr>
      <xdr:spPr>
        <a:xfrm>
          <a:off x="16268700" y="1643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32432</xdr:rowOff>
    </xdr:from>
    <xdr:to>
      <xdr:col>81</xdr:col>
      <xdr:colOff>50800</xdr:colOff>
      <xdr:row>97</xdr:row>
      <xdr:rowOff>88320</xdr:rowOff>
    </xdr:to>
    <xdr:cxnSp macro="">
      <xdr:nvCxnSpPr>
        <xdr:cNvPr id="692" name="直線コネクタ 691"/>
        <xdr:cNvCxnSpPr/>
      </xdr:nvCxnSpPr>
      <xdr:spPr>
        <a:xfrm flipV="1">
          <a:off x="14592300" y="16663082"/>
          <a:ext cx="889000" cy="5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139137</xdr:rowOff>
    </xdr:from>
    <xdr:to>
      <xdr:col>81</xdr:col>
      <xdr:colOff>101600</xdr:colOff>
      <xdr:row>97</xdr:row>
      <xdr:rowOff>69287</xdr:rowOff>
    </xdr:to>
    <xdr:sp macro="" textlink="">
      <xdr:nvSpPr>
        <xdr:cNvPr id="693" name="フローチャート: 判断 692"/>
        <xdr:cNvSpPr/>
      </xdr:nvSpPr>
      <xdr:spPr>
        <a:xfrm>
          <a:off x="15430500" y="165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85814</xdr:rowOff>
    </xdr:from>
    <xdr:ext cx="534377" cy="259045"/>
    <xdr:sp macro="" textlink="">
      <xdr:nvSpPr>
        <xdr:cNvPr id="694" name="テキスト ボックス 693"/>
        <xdr:cNvSpPr txBox="1"/>
      </xdr:nvSpPr>
      <xdr:spPr>
        <a:xfrm>
          <a:off x="15214111" y="1637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88320</xdr:rowOff>
    </xdr:from>
    <xdr:to>
      <xdr:col>76</xdr:col>
      <xdr:colOff>114300</xdr:colOff>
      <xdr:row>97</xdr:row>
      <xdr:rowOff>111756</xdr:rowOff>
    </xdr:to>
    <xdr:cxnSp macro="">
      <xdr:nvCxnSpPr>
        <xdr:cNvPr id="695" name="直線コネクタ 694"/>
        <xdr:cNvCxnSpPr/>
      </xdr:nvCxnSpPr>
      <xdr:spPr>
        <a:xfrm flipV="1">
          <a:off x="13703300" y="16718970"/>
          <a:ext cx="889000" cy="2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10252</xdr:rowOff>
    </xdr:from>
    <xdr:to>
      <xdr:col>76</xdr:col>
      <xdr:colOff>165100</xdr:colOff>
      <xdr:row>97</xdr:row>
      <xdr:rowOff>111852</xdr:rowOff>
    </xdr:to>
    <xdr:sp macro="" textlink="">
      <xdr:nvSpPr>
        <xdr:cNvPr id="696" name="フローチャート: 判断 695"/>
        <xdr:cNvSpPr/>
      </xdr:nvSpPr>
      <xdr:spPr>
        <a:xfrm>
          <a:off x="14541500" y="1664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128379</xdr:rowOff>
    </xdr:from>
    <xdr:ext cx="534377" cy="259045"/>
    <xdr:sp macro="" textlink="">
      <xdr:nvSpPr>
        <xdr:cNvPr id="697" name="テキスト ボックス 696"/>
        <xdr:cNvSpPr txBox="1"/>
      </xdr:nvSpPr>
      <xdr:spPr>
        <a:xfrm>
          <a:off x="14325111" y="1641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118258</xdr:rowOff>
    </xdr:from>
    <xdr:to>
      <xdr:col>71</xdr:col>
      <xdr:colOff>177800</xdr:colOff>
      <xdr:row>97</xdr:row>
      <xdr:rowOff>111756</xdr:rowOff>
    </xdr:to>
    <xdr:cxnSp macro="">
      <xdr:nvCxnSpPr>
        <xdr:cNvPr id="698" name="直線コネクタ 697"/>
        <xdr:cNvCxnSpPr/>
      </xdr:nvCxnSpPr>
      <xdr:spPr>
        <a:xfrm>
          <a:off x="12814300" y="16063108"/>
          <a:ext cx="889000" cy="67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28321</xdr:rowOff>
    </xdr:from>
    <xdr:to>
      <xdr:col>72</xdr:col>
      <xdr:colOff>38100</xdr:colOff>
      <xdr:row>97</xdr:row>
      <xdr:rowOff>129921</xdr:rowOff>
    </xdr:to>
    <xdr:sp macro="" textlink="">
      <xdr:nvSpPr>
        <xdr:cNvPr id="699" name="フローチャート: 判断 698"/>
        <xdr:cNvSpPr/>
      </xdr:nvSpPr>
      <xdr:spPr>
        <a:xfrm>
          <a:off x="13652500" y="166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146448</xdr:rowOff>
    </xdr:from>
    <xdr:ext cx="534377" cy="259045"/>
    <xdr:sp macro="" textlink="">
      <xdr:nvSpPr>
        <xdr:cNvPr id="700" name="テキスト ボックス 699"/>
        <xdr:cNvSpPr txBox="1"/>
      </xdr:nvSpPr>
      <xdr:spPr>
        <a:xfrm>
          <a:off x="13436111" y="1643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39212</xdr:rowOff>
    </xdr:from>
    <xdr:to>
      <xdr:col>67</xdr:col>
      <xdr:colOff>101600</xdr:colOff>
      <xdr:row>97</xdr:row>
      <xdr:rowOff>140812</xdr:rowOff>
    </xdr:to>
    <xdr:sp macro="" textlink="">
      <xdr:nvSpPr>
        <xdr:cNvPr id="701" name="フローチャート: 判断 700"/>
        <xdr:cNvSpPr/>
      </xdr:nvSpPr>
      <xdr:spPr>
        <a:xfrm>
          <a:off x="12763500" y="1666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131939</xdr:rowOff>
    </xdr:from>
    <xdr:ext cx="534377" cy="259045"/>
    <xdr:sp macro="" textlink="">
      <xdr:nvSpPr>
        <xdr:cNvPr id="702" name="テキスト ボックス 701"/>
        <xdr:cNvSpPr txBox="1"/>
      </xdr:nvSpPr>
      <xdr:spPr>
        <a:xfrm>
          <a:off x="12547111" y="1676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74306</xdr:rowOff>
    </xdr:from>
    <xdr:to>
      <xdr:col>85</xdr:col>
      <xdr:colOff>177800</xdr:colOff>
      <xdr:row>97</xdr:row>
      <xdr:rowOff>4456</xdr:rowOff>
    </xdr:to>
    <xdr:sp macro="" textlink="">
      <xdr:nvSpPr>
        <xdr:cNvPr id="708" name="楕円 707"/>
        <xdr:cNvSpPr/>
      </xdr:nvSpPr>
      <xdr:spPr>
        <a:xfrm>
          <a:off x="16268700" y="1653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52733</xdr:rowOff>
    </xdr:from>
    <xdr:ext cx="534377" cy="259045"/>
    <xdr:sp macro="" textlink="">
      <xdr:nvSpPr>
        <xdr:cNvPr id="709" name="積立金該当値テキスト"/>
        <xdr:cNvSpPr txBox="1"/>
      </xdr:nvSpPr>
      <xdr:spPr>
        <a:xfrm>
          <a:off x="16370300" y="1651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153082</xdr:rowOff>
    </xdr:from>
    <xdr:to>
      <xdr:col>81</xdr:col>
      <xdr:colOff>101600</xdr:colOff>
      <xdr:row>97</xdr:row>
      <xdr:rowOff>83232</xdr:rowOff>
    </xdr:to>
    <xdr:sp macro="" textlink="">
      <xdr:nvSpPr>
        <xdr:cNvPr id="710" name="楕円 709"/>
        <xdr:cNvSpPr/>
      </xdr:nvSpPr>
      <xdr:spPr>
        <a:xfrm>
          <a:off x="15430500" y="1661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74359</xdr:rowOff>
    </xdr:from>
    <xdr:ext cx="534377" cy="259045"/>
    <xdr:sp macro="" textlink="">
      <xdr:nvSpPr>
        <xdr:cNvPr id="711" name="テキスト ボックス 710"/>
        <xdr:cNvSpPr txBox="1"/>
      </xdr:nvSpPr>
      <xdr:spPr>
        <a:xfrm>
          <a:off x="15214111" y="1670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37520</xdr:rowOff>
    </xdr:from>
    <xdr:to>
      <xdr:col>76</xdr:col>
      <xdr:colOff>165100</xdr:colOff>
      <xdr:row>97</xdr:row>
      <xdr:rowOff>139120</xdr:rowOff>
    </xdr:to>
    <xdr:sp macro="" textlink="">
      <xdr:nvSpPr>
        <xdr:cNvPr id="712" name="楕円 711"/>
        <xdr:cNvSpPr/>
      </xdr:nvSpPr>
      <xdr:spPr>
        <a:xfrm>
          <a:off x="14541500" y="166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130247</xdr:rowOff>
    </xdr:from>
    <xdr:ext cx="534377" cy="259045"/>
    <xdr:sp macro="" textlink="">
      <xdr:nvSpPr>
        <xdr:cNvPr id="713" name="テキスト ボックス 712"/>
        <xdr:cNvSpPr txBox="1"/>
      </xdr:nvSpPr>
      <xdr:spPr>
        <a:xfrm>
          <a:off x="14325111" y="1676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60956</xdr:rowOff>
    </xdr:from>
    <xdr:to>
      <xdr:col>72</xdr:col>
      <xdr:colOff>38100</xdr:colOff>
      <xdr:row>97</xdr:row>
      <xdr:rowOff>162556</xdr:rowOff>
    </xdr:to>
    <xdr:sp macro="" textlink="">
      <xdr:nvSpPr>
        <xdr:cNvPr id="714" name="楕円 713"/>
        <xdr:cNvSpPr/>
      </xdr:nvSpPr>
      <xdr:spPr>
        <a:xfrm>
          <a:off x="13652500" y="1669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153683</xdr:rowOff>
    </xdr:from>
    <xdr:ext cx="534377" cy="259045"/>
    <xdr:sp macro="" textlink="">
      <xdr:nvSpPr>
        <xdr:cNvPr id="715" name="テキスト ボックス 714"/>
        <xdr:cNvSpPr txBox="1"/>
      </xdr:nvSpPr>
      <xdr:spPr>
        <a:xfrm>
          <a:off x="13436111" y="167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67458</xdr:rowOff>
    </xdr:from>
    <xdr:to>
      <xdr:col>67</xdr:col>
      <xdr:colOff>101600</xdr:colOff>
      <xdr:row>93</xdr:row>
      <xdr:rowOff>169058</xdr:rowOff>
    </xdr:to>
    <xdr:sp macro="" textlink="">
      <xdr:nvSpPr>
        <xdr:cNvPr id="716" name="楕円 715"/>
        <xdr:cNvSpPr/>
      </xdr:nvSpPr>
      <xdr:spPr>
        <a:xfrm>
          <a:off x="12763500" y="1601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14135</xdr:rowOff>
    </xdr:from>
    <xdr:ext cx="534377" cy="259045"/>
    <xdr:sp macro="" textlink="">
      <xdr:nvSpPr>
        <xdr:cNvPr id="717" name="テキスト ボックス 716"/>
        <xdr:cNvSpPr txBox="1"/>
      </xdr:nvSpPr>
      <xdr:spPr>
        <a:xfrm>
          <a:off x="12547111" y="1578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114802</xdr:rowOff>
    </xdr:from>
    <xdr:to>
      <xdr:col>116</xdr:col>
      <xdr:colOff>62864</xdr:colOff>
      <xdr:row>39</xdr:row>
      <xdr:rowOff>44450</xdr:rowOff>
    </xdr:to>
    <xdr:cxnSp macro="">
      <xdr:nvCxnSpPr>
        <xdr:cNvPr id="741" name="直線コネクタ 740"/>
        <xdr:cNvCxnSpPr/>
      </xdr:nvCxnSpPr>
      <xdr:spPr>
        <a:xfrm flipV="1">
          <a:off x="22159595" y="5601202"/>
          <a:ext cx="1269" cy="1129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61479</xdr:rowOff>
    </xdr:from>
    <xdr:ext cx="534377" cy="259045"/>
    <xdr:sp macro="" textlink="">
      <xdr:nvSpPr>
        <xdr:cNvPr id="744" name="投資及び出資金最大値テキスト"/>
        <xdr:cNvSpPr txBox="1"/>
      </xdr:nvSpPr>
      <xdr:spPr>
        <a:xfrm>
          <a:off x="22212300" y="537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114802</xdr:rowOff>
    </xdr:from>
    <xdr:to>
      <xdr:col>116</xdr:col>
      <xdr:colOff>152400</xdr:colOff>
      <xdr:row>32</xdr:row>
      <xdr:rowOff>114802</xdr:rowOff>
    </xdr:to>
    <xdr:cxnSp macro="">
      <xdr:nvCxnSpPr>
        <xdr:cNvPr id="745" name="直線コネクタ 744"/>
        <xdr:cNvCxnSpPr/>
      </xdr:nvCxnSpPr>
      <xdr:spPr>
        <a:xfrm>
          <a:off x="22072600" y="560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126936</xdr:rowOff>
    </xdr:from>
    <xdr:to>
      <xdr:col>116</xdr:col>
      <xdr:colOff>63500</xdr:colOff>
      <xdr:row>37</xdr:row>
      <xdr:rowOff>36449</xdr:rowOff>
    </xdr:to>
    <xdr:cxnSp macro="">
      <xdr:nvCxnSpPr>
        <xdr:cNvPr id="746" name="直線コネクタ 745"/>
        <xdr:cNvCxnSpPr/>
      </xdr:nvCxnSpPr>
      <xdr:spPr>
        <a:xfrm flipV="1">
          <a:off x="21323300" y="6299136"/>
          <a:ext cx="838200" cy="8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59974</xdr:rowOff>
    </xdr:from>
    <xdr:ext cx="469744" cy="259045"/>
    <xdr:sp macro="" textlink="">
      <xdr:nvSpPr>
        <xdr:cNvPr id="747" name="投資及び出資金平均値テキスト"/>
        <xdr:cNvSpPr txBox="1"/>
      </xdr:nvSpPr>
      <xdr:spPr>
        <a:xfrm>
          <a:off x="22212300" y="6575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81547</xdr:rowOff>
    </xdr:from>
    <xdr:to>
      <xdr:col>116</xdr:col>
      <xdr:colOff>114300</xdr:colOff>
      <xdr:row>39</xdr:row>
      <xdr:rowOff>11697</xdr:rowOff>
    </xdr:to>
    <xdr:sp macro="" textlink="">
      <xdr:nvSpPr>
        <xdr:cNvPr id="748" name="フローチャート: 判断 747"/>
        <xdr:cNvSpPr/>
      </xdr:nvSpPr>
      <xdr:spPr>
        <a:xfrm>
          <a:off x="22110700" y="659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36449</xdr:rowOff>
    </xdr:from>
    <xdr:to>
      <xdr:col>111</xdr:col>
      <xdr:colOff>177800</xdr:colOff>
      <xdr:row>37</xdr:row>
      <xdr:rowOff>112630</xdr:rowOff>
    </xdr:to>
    <xdr:cxnSp macro="">
      <xdr:nvCxnSpPr>
        <xdr:cNvPr id="749" name="直線コネクタ 748"/>
        <xdr:cNvCxnSpPr/>
      </xdr:nvCxnSpPr>
      <xdr:spPr>
        <a:xfrm flipV="1">
          <a:off x="20434300" y="6380099"/>
          <a:ext cx="889000" cy="7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86405</xdr:rowOff>
    </xdr:from>
    <xdr:to>
      <xdr:col>112</xdr:col>
      <xdr:colOff>38100</xdr:colOff>
      <xdr:row>39</xdr:row>
      <xdr:rowOff>16555</xdr:rowOff>
    </xdr:to>
    <xdr:sp macro="" textlink="">
      <xdr:nvSpPr>
        <xdr:cNvPr id="750" name="フローチャート: 判断 749"/>
        <xdr:cNvSpPr/>
      </xdr:nvSpPr>
      <xdr:spPr>
        <a:xfrm>
          <a:off x="21272500" y="66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7682</xdr:rowOff>
    </xdr:from>
    <xdr:ext cx="469744" cy="259045"/>
    <xdr:sp macro="" textlink="">
      <xdr:nvSpPr>
        <xdr:cNvPr id="751" name="テキスト ボックス 750"/>
        <xdr:cNvSpPr txBox="1"/>
      </xdr:nvSpPr>
      <xdr:spPr>
        <a:xfrm>
          <a:off x="21088428" y="669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132804</xdr:rowOff>
    </xdr:from>
    <xdr:to>
      <xdr:col>107</xdr:col>
      <xdr:colOff>50800</xdr:colOff>
      <xdr:row>37</xdr:row>
      <xdr:rowOff>112630</xdr:rowOff>
    </xdr:to>
    <xdr:cxnSp macro="">
      <xdr:nvCxnSpPr>
        <xdr:cNvPr id="752" name="直線コネクタ 751"/>
        <xdr:cNvCxnSpPr/>
      </xdr:nvCxnSpPr>
      <xdr:spPr>
        <a:xfrm>
          <a:off x="19545300" y="5276304"/>
          <a:ext cx="889000" cy="117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102292</xdr:rowOff>
    </xdr:from>
    <xdr:to>
      <xdr:col>107</xdr:col>
      <xdr:colOff>101600</xdr:colOff>
      <xdr:row>39</xdr:row>
      <xdr:rowOff>32442</xdr:rowOff>
    </xdr:to>
    <xdr:sp macro="" textlink="">
      <xdr:nvSpPr>
        <xdr:cNvPr id="753" name="フローチャート: 判断 752"/>
        <xdr:cNvSpPr/>
      </xdr:nvSpPr>
      <xdr:spPr>
        <a:xfrm>
          <a:off x="20383500" y="661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23569</xdr:rowOff>
    </xdr:from>
    <xdr:ext cx="469744" cy="259045"/>
    <xdr:sp macro="" textlink="">
      <xdr:nvSpPr>
        <xdr:cNvPr id="754" name="テキスト ボックス 753"/>
        <xdr:cNvSpPr txBox="1"/>
      </xdr:nvSpPr>
      <xdr:spPr>
        <a:xfrm>
          <a:off x="20199428" y="6710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132804</xdr:rowOff>
    </xdr:from>
    <xdr:to>
      <xdr:col>102</xdr:col>
      <xdr:colOff>114300</xdr:colOff>
      <xdr:row>38</xdr:row>
      <xdr:rowOff>85998</xdr:rowOff>
    </xdr:to>
    <xdr:cxnSp macro="">
      <xdr:nvCxnSpPr>
        <xdr:cNvPr id="755" name="直線コネクタ 754"/>
        <xdr:cNvCxnSpPr/>
      </xdr:nvCxnSpPr>
      <xdr:spPr>
        <a:xfrm flipV="1">
          <a:off x="18656300" y="5276304"/>
          <a:ext cx="889000" cy="132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119190</xdr:rowOff>
    </xdr:from>
    <xdr:to>
      <xdr:col>102</xdr:col>
      <xdr:colOff>165100</xdr:colOff>
      <xdr:row>39</xdr:row>
      <xdr:rowOff>49340</xdr:rowOff>
    </xdr:to>
    <xdr:sp macro="" textlink="">
      <xdr:nvSpPr>
        <xdr:cNvPr id="756" name="フローチャート: 判断 755"/>
        <xdr:cNvSpPr/>
      </xdr:nvSpPr>
      <xdr:spPr>
        <a:xfrm>
          <a:off x="19494500" y="66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40467</xdr:rowOff>
    </xdr:from>
    <xdr:ext cx="469744" cy="259045"/>
    <xdr:sp macro="" textlink="">
      <xdr:nvSpPr>
        <xdr:cNvPr id="757" name="テキスト ボックス 756"/>
        <xdr:cNvSpPr txBox="1"/>
      </xdr:nvSpPr>
      <xdr:spPr>
        <a:xfrm>
          <a:off x="19310428" y="672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123590</xdr:rowOff>
    </xdr:from>
    <xdr:to>
      <xdr:col>98</xdr:col>
      <xdr:colOff>38100</xdr:colOff>
      <xdr:row>39</xdr:row>
      <xdr:rowOff>53740</xdr:rowOff>
    </xdr:to>
    <xdr:sp macro="" textlink="">
      <xdr:nvSpPr>
        <xdr:cNvPr id="758" name="フローチャート: 判断 757"/>
        <xdr:cNvSpPr/>
      </xdr:nvSpPr>
      <xdr:spPr>
        <a:xfrm>
          <a:off x="18605500" y="66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44867</xdr:rowOff>
    </xdr:from>
    <xdr:ext cx="469744" cy="259045"/>
    <xdr:sp macro="" textlink="">
      <xdr:nvSpPr>
        <xdr:cNvPr id="759" name="テキスト ボックス 758"/>
        <xdr:cNvSpPr txBox="1"/>
      </xdr:nvSpPr>
      <xdr:spPr>
        <a:xfrm>
          <a:off x="18421428" y="673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76136</xdr:rowOff>
    </xdr:from>
    <xdr:to>
      <xdr:col>116</xdr:col>
      <xdr:colOff>114300</xdr:colOff>
      <xdr:row>37</xdr:row>
      <xdr:rowOff>6286</xdr:rowOff>
    </xdr:to>
    <xdr:sp macro="" textlink="">
      <xdr:nvSpPr>
        <xdr:cNvPr id="765" name="楕円 764"/>
        <xdr:cNvSpPr/>
      </xdr:nvSpPr>
      <xdr:spPr>
        <a:xfrm>
          <a:off x="22110700" y="624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99013</xdr:rowOff>
    </xdr:from>
    <xdr:ext cx="534377" cy="259045"/>
    <xdr:sp macro="" textlink="">
      <xdr:nvSpPr>
        <xdr:cNvPr id="766" name="投資及び出資金該当値テキスト"/>
        <xdr:cNvSpPr txBox="1"/>
      </xdr:nvSpPr>
      <xdr:spPr>
        <a:xfrm>
          <a:off x="22212300" y="609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157099</xdr:rowOff>
    </xdr:from>
    <xdr:to>
      <xdr:col>112</xdr:col>
      <xdr:colOff>38100</xdr:colOff>
      <xdr:row>37</xdr:row>
      <xdr:rowOff>87249</xdr:rowOff>
    </xdr:to>
    <xdr:sp macro="" textlink="">
      <xdr:nvSpPr>
        <xdr:cNvPr id="767" name="楕円 766"/>
        <xdr:cNvSpPr/>
      </xdr:nvSpPr>
      <xdr:spPr>
        <a:xfrm>
          <a:off x="21272500" y="632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103776</xdr:rowOff>
    </xdr:from>
    <xdr:ext cx="534377" cy="259045"/>
    <xdr:sp macro="" textlink="">
      <xdr:nvSpPr>
        <xdr:cNvPr id="768" name="テキスト ボックス 767"/>
        <xdr:cNvSpPr txBox="1"/>
      </xdr:nvSpPr>
      <xdr:spPr>
        <a:xfrm>
          <a:off x="21056111" y="610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61830</xdr:rowOff>
    </xdr:from>
    <xdr:to>
      <xdr:col>107</xdr:col>
      <xdr:colOff>101600</xdr:colOff>
      <xdr:row>37</xdr:row>
      <xdr:rowOff>163430</xdr:rowOff>
    </xdr:to>
    <xdr:sp macro="" textlink="">
      <xdr:nvSpPr>
        <xdr:cNvPr id="769" name="楕円 768"/>
        <xdr:cNvSpPr/>
      </xdr:nvSpPr>
      <xdr:spPr>
        <a:xfrm>
          <a:off x="20383500" y="640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36</xdr:row>
      <xdr:rowOff>8507</xdr:rowOff>
    </xdr:from>
    <xdr:ext cx="534377" cy="259045"/>
    <xdr:sp macro="" textlink="">
      <xdr:nvSpPr>
        <xdr:cNvPr id="770" name="テキスト ボックス 769"/>
        <xdr:cNvSpPr txBox="1"/>
      </xdr:nvSpPr>
      <xdr:spPr>
        <a:xfrm>
          <a:off x="20167111" y="618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82004</xdr:rowOff>
    </xdr:from>
    <xdr:to>
      <xdr:col>102</xdr:col>
      <xdr:colOff>165100</xdr:colOff>
      <xdr:row>31</xdr:row>
      <xdr:rowOff>12154</xdr:rowOff>
    </xdr:to>
    <xdr:sp macro="" textlink="">
      <xdr:nvSpPr>
        <xdr:cNvPr id="771" name="楕円 770"/>
        <xdr:cNvSpPr/>
      </xdr:nvSpPr>
      <xdr:spPr>
        <a:xfrm>
          <a:off x="19494500" y="522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29</xdr:row>
      <xdr:rowOff>28681</xdr:rowOff>
    </xdr:from>
    <xdr:ext cx="534377" cy="259045"/>
    <xdr:sp macro="" textlink="">
      <xdr:nvSpPr>
        <xdr:cNvPr id="772" name="テキスト ボックス 771"/>
        <xdr:cNvSpPr txBox="1"/>
      </xdr:nvSpPr>
      <xdr:spPr>
        <a:xfrm>
          <a:off x="19278111" y="500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35198</xdr:rowOff>
    </xdr:from>
    <xdr:to>
      <xdr:col>98</xdr:col>
      <xdr:colOff>38100</xdr:colOff>
      <xdr:row>38</xdr:row>
      <xdr:rowOff>136798</xdr:rowOff>
    </xdr:to>
    <xdr:sp macro="" textlink="">
      <xdr:nvSpPr>
        <xdr:cNvPr id="773" name="楕円 772"/>
        <xdr:cNvSpPr/>
      </xdr:nvSpPr>
      <xdr:spPr>
        <a:xfrm>
          <a:off x="18605500" y="655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153325</xdr:rowOff>
    </xdr:from>
    <xdr:ext cx="469744" cy="259045"/>
    <xdr:sp macro="" textlink="">
      <xdr:nvSpPr>
        <xdr:cNvPr id="774" name="テキスト ボックス 773"/>
        <xdr:cNvSpPr txBox="1"/>
      </xdr:nvSpPr>
      <xdr:spPr>
        <a:xfrm>
          <a:off x="18421428" y="632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139052</xdr:rowOff>
    </xdr:from>
    <xdr:to>
      <xdr:col>116</xdr:col>
      <xdr:colOff>62864</xdr:colOff>
      <xdr:row>59</xdr:row>
      <xdr:rowOff>44450</xdr:rowOff>
    </xdr:to>
    <xdr:cxnSp macro="">
      <xdr:nvCxnSpPr>
        <xdr:cNvPr id="798" name="直線コネクタ 797"/>
        <xdr:cNvCxnSpPr/>
      </xdr:nvCxnSpPr>
      <xdr:spPr>
        <a:xfrm flipV="1">
          <a:off x="22159595" y="8540102"/>
          <a:ext cx="1269" cy="16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85729</xdr:rowOff>
    </xdr:from>
    <xdr:ext cx="534377" cy="259045"/>
    <xdr:sp macro="" textlink="">
      <xdr:nvSpPr>
        <xdr:cNvPr id="801" name="貸付金最大値テキスト"/>
        <xdr:cNvSpPr txBox="1"/>
      </xdr:nvSpPr>
      <xdr:spPr>
        <a:xfrm>
          <a:off x="22212300" y="831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139052</xdr:rowOff>
    </xdr:from>
    <xdr:to>
      <xdr:col>116</xdr:col>
      <xdr:colOff>152400</xdr:colOff>
      <xdr:row>49</xdr:row>
      <xdr:rowOff>139052</xdr:rowOff>
    </xdr:to>
    <xdr:cxnSp macro="">
      <xdr:nvCxnSpPr>
        <xdr:cNvPr id="802" name="直線コネクタ 801"/>
        <xdr:cNvCxnSpPr/>
      </xdr:nvCxnSpPr>
      <xdr:spPr>
        <a:xfrm>
          <a:off x="22072600" y="854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17094</xdr:rowOff>
    </xdr:from>
    <xdr:to>
      <xdr:col>116</xdr:col>
      <xdr:colOff>63500</xdr:colOff>
      <xdr:row>59</xdr:row>
      <xdr:rowOff>23571</xdr:rowOff>
    </xdr:to>
    <xdr:cxnSp macro="">
      <xdr:nvCxnSpPr>
        <xdr:cNvPr id="803" name="直線コネクタ 802"/>
        <xdr:cNvCxnSpPr/>
      </xdr:nvCxnSpPr>
      <xdr:spPr>
        <a:xfrm>
          <a:off x="21323300" y="10132644"/>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14012</xdr:rowOff>
    </xdr:from>
    <xdr:ext cx="469744" cy="259045"/>
    <xdr:sp macro="" textlink="">
      <xdr:nvSpPr>
        <xdr:cNvPr id="804" name="貸付金平均値テキスト"/>
        <xdr:cNvSpPr txBox="1"/>
      </xdr:nvSpPr>
      <xdr:spPr>
        <a:xfrm>
          <a:off x="22212300" y="9786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162585</xdr:rowOff>
    </xdr:from>
    <xdr:to>
      <xdr:col>116</xdr:col>
      <xdr:colOff>114300</xdr:colOff>
      <xdr:row>58</xdr:row>
      <xdr:rowOff>92735</xdr:rowOff>
    </xdr:to>
    <xdr:sp macro="" textlink="">
      <xdr:nvSpPr>
        <xdr:cNvPr id="805" name="フローチャート: 判断 804"/>
        <xdr:cNvSpPr/>
      </xdr:nvSpPr>
      <xdr:spPr>
        <a:xfrm>
          <a:off x="221107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10808</xdr:rowOff>
    </xdr:from>
    <xdr:to>
      <xdr:col>111</xdr:col>
      <xdr:colOff>177800</xdr:colOff>
      <xdr:row>59</xdr:row>
      <xdr:rowOff>17094</xdr:rowOff>
    </xdr:to>
    <xdr:cxnSp macro="">
      <xdr:nvCxnSpPr>
        <xdr:cNvPr id="806" name="直線コネクタ 805"/>
        <xdr:cNvCxnSpPr/>
      </xdr:nvCxnSpPr>
      <xdr:spPr>
        <a:xfrm>
          <a:off x="20434300" y="10126358"/>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159842</xdr:rowOff>
    </xdr:from>
    <xdr:to>
      <xdr:col>112</xdr:col>
      <xdr:colOff>38100</xdr:colOff>
      <xdr:row>58</xdr:row>
      <xdr:rowOff>89992</xdr:rowOff>
    </xdr:to>
    <xdr:sp macro="" textlink="">
      <xdr:nvSpPr>
        <xdr:cNvPr id="807" name="フローチャート: 判断 806"/>
        <xdr:cNvSpPr/>
      </xdr:nvSpPr>
      <xdr:spPr>
        <a:xfrm>
          <a:off x="21272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106519</xdr:rowOff>
    </xdr:from>
    <xdr:ext cx="469744" cy="259045"/>
    <xdr:sp macro="" textlink="">
      <xdr:nvSpPr>
        <xdr:cNvPr id="808" name="テキスト ボックス 807"/>
        <xdr:cNvSpPr txBox="1"/>
      </xdr:nvSpPr>
      <xdr:spPr>
        <a:xfrm>
          <a:off x="21088428" y="970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156273</xdr:rowOff>
    </xdr:from>
    <xdr:to>
      <xdr:col>107</xdr:col>
      <xdr:colOff>50800</xdr:colOff>
      <xdr:row>59</xdr:row>
      <xdr:rowOff>10808</xdr:rowOff>
    </xdr:to>
    <xdr:cxnSp macro="">
      <xdr:nvCxnSpPr>
        <xdr:cNvPr id="809" name="直線コネクタ 808"/>
        <xdr:cNvCxnSpPr/>
      </xdr:nvCxnSpPr>
      <xdr:spPr>
        <a:xfrm>
          <a:off x="19545300" y="10100373"/>
          <a:ext cx="889000" cy="2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153975</xdr:rowOff>
    </xdr:from>
    <xdr:to>
      <xdr:col>107</xdr:col>
      <xdr:colOff>101600</xdr:colOff>
      <xdr:row>58</xdr:row>
      <xdr:rowOff>84125</xdr:rowOff>
    </xdr:to>
    <xdr:sp macro="" textlink="">
      <xdr:nvSpPr>
        <xdr:cNvPr id="810" name="フローチャート: 判断 809"/>
        <xdr:cNvSpPr/>
      </xdr:nvSpPr>
      <xdr:spPr>
        <a:xfrm>
          <a:off x="20383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100652</xdr:rowOff>
    </xdr:from>
    <xdr:ext cx="469744" cy="259045"/>
    <xdr:sp macro="" textlink="">
      <xdr:nvSpPr>
        <xdr:cNvPr id="811" name="テキスト ボックス 810"/>
        <xdr:cNvSpPr txBox="1"/>
      </xdr:nvSpPr>
      <xdr:spPr>
        <a:xfrm>
          <a:off x="20199428" y="970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156273</xdr:rowOff>
    </xdr:from>
    <xdr:to>
      <xdr:col>102</xdr:col>
      <xdr:colOff>114300</xdr:colOff>
      <xdr:row>58</xdr:row>
      <xdr:rowOff>165760</xdr:rowOff>
    </xdr:to>
    <xdr:cxnSp macro="">
      <xdr:nvCxnSpPr>
        <xdr:cNvPr id="812" name="直線コネクタ 811"/>
        <xdr:cNvCxnSpPr/>
      </xdr:nvCxnSpPr>
      <xdr:spPr>
        <a:xfrm flipV="1">
          <a:off x="18656300" y="10100373"/>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160947</xdr:rowOff>
    </xdr:from>
    <xdr:to>
      <xdr:col>102</xdr:col>
      <xdr:colOff>165100</xdr:colOff>
      <xdr:row>58</xdr:row>
      <xdr:rowOff>91097</xdr:rowOff>
    </xdr:to>
    <xdr:sp macro="" textlink="">
      <xdr:nvSpPr>
        <xdr:cNvPr id="813" name="フローチャート: 判断 812"/>
        <xdr:cNvSpPr/>
      </xdr:nvSpPr>
      <xdr:spPr>
        <a:xfrm>
          <a:off x="19494500" y="99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107624</xdr:rowOff>
    </xdr:from>
    <xdr:ext cx="469744" cy="259045"/>
    <xdr:sp macro="" textlink="">
      <xdr:nvSpPr>
        <xdr:cNvPr id="814" name="テキスト ボックス 813"/>
        <xdr:cNvSpPr txBox="1"/>
      </xdr:nvSpPr>
      <xdr:spPr>
        <a:xfrm>
          <a:off x="19310428" y="970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129477</xdr:rowOff>
    </xdr:from>
    <xdr:to>
      <xdr:col>98</xdr:col>
      <xdr:colOff>38100</xdr:colOff>
      <xdr:row>58</xdr:row>
      <xdr:rowOff>59627</xdr:rowOff>
    </xdr:to>
    <xdr:sp macro="" textlink="">
      <xdr:nvSpPr>
        <xdr:cNvPr id="815" name="フローチャート: 判断 814"/>
        <xdr:cNvSpPr/>
      </xdr:nvSpPr>
      <xdr:spPr>
        <a:xfrm>
          <a:off x="18605500" y="990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76154</xdr:rowOff>
    </xdr:from>
    <xdr:ext cx="469744" cy="259045"/>
    <xdr:sp macro="" textlink="">
      <xdr:nvSpPr>
        <xdr:cNvPr id="816" name="テキスト ボックス 815"/>
        <xdr:cNvSpPr txBox="1"/>
      </xdr:nvSpPr>
      <xdr:spPr>
        <a:xfrm>
          <a:off x="18421428" y="967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144221</xdr:rowOff>
    </xdr:from>
    <xdr:to>
      <xdr:col>116</xdr:col>
      <xdr:colOff>114300</xdr:colOff>
      <xdr:row>59</xdr:row>
      <xdr:rowOff>74371</xdr:rowOff>
    </xdr:to>
    <xdr:sp macro="" textlink="">
      <xdr:nvSpPr>
        <xdr:cNvPr id="822" name="楕円 821"/>
        <xdr:cNvSpPr/>
      </xdr:nvSpPr>
      <xdr:spPr>
        <a:xfrm>
          <a:off x="22110700" y="1008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59148</xdr:rowOff>
    </xdr:from>
    <xdr:ext cx="378565" cy="259045"/>
    <xdr:sp macro="" textlink="">
      <xdr:nvSpPr>
        <xdr:cNvPr id="823" name="貸付金該当値テキスト"/>
        <xdr:cNvSpPr txBox="1"/>
      </xdr:nvSpPr>
      <xdr:spPr>
        <a:xfrm>
          <a:off x="22212300" y="10003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137744</xdr:rowOff>
    </xdr:from>
    <xdr:to>
      <xdr:col>112</xdr:col>
      <xdr:colOff>38100</xdr:colOff>
      <xdr:row>59</xdr:row>
      <xdr:rowOff>67894</xdr:rowOff>
    </xdr:to>
    <xdr:sp macro="" textlink="">
      <xdr:nvSpPr>
        <xdr:cNvPr id="824" name="楕円 823"/>
        <xdr:cNvSpPr/>
      </xdr:nvSpPr>
      <xdr:spPr>
        <a:xfrm>
          <a:off x="21272500" y="1008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59021</xdr:rowOff>
    </xdr:from>
    <xdr:ext cx="378565" cy="259045"/>
    <xdr:sp macro="" textlink="">
      <xdr:nvSpPr>
        <xdr:cNvPr id="825" name="テキスト ボックス 824"/>
        <xdr:cNvSpPr txBox="1"/>
      </xdr:nvSpPr>
      <xdr:spPr>
        <a:xfrm>
          <a:off x="21134017" y="10174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131458</xdr:rowOff>
    </xdr:from>
    <xdr:to>
      <xdr:col>107</xdr:col>
      <xdr:colOff>101600</xdr:colOff>
      <xdr:row>59</xdr:row>
      <xdr:rowOff>61608</xdr:rowOff>
    </xdr:to>
    <xdr:sp macro="" textlink="">
      <xdr:nvSpPr>
        <xdr:cNvPr id="826" name="楕円 825"/>
        <xdr:cNvSpPr/>
      </xdr:nvSpPr>
      <xdr:spPr>
        <a:xfrm>
          <a:off x="20383500" y="1007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52735</xdr:rowOff>
    </xdr:from>
    <xdr:ext cx="378565" cy="259045"/>
    <xdr:sp macro="" textlink="">
      <xdr:nvSpPr>
        <xdr:cNvPr id="827" name="テキスト ボックス 826"/>
        <xdr:cNvSpPr txBox="1"/>
      </xdr:nvSpPr>
      <xdr:spPr>
        <a:xfrm>
          <a:off x="20245017" y="10168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105473</xdr:rowOff>
    </xdr:from>
    <xdr:to>
      <xdr:col>102</xdr:col>
      <xdr:colOff>165100</xdr:colOff>
      <xdr:row>59</xdr:row>
      <xdr:rowOff>35623</xdr:rowOff>
    </xdr:to>
    <xdr:sp macro="" textlink="">
      <xdr:nvSpPr>
        <xdr:cNvPr id="828" name="楕円 827"/>
        <xdr:cNvSpPr/>
      </xdr:nvSpPr>
      <xdr:spPr>
        <a:xfrm>
          <a:off x="19494500" y="1004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26750</xdr:rowOff>
    </xdr:from>
    <xdr:ext cx="469744" cy="259045"/>
    <xdr:sp macro="" textlink="">
      <xdr:nvSpPr>
        <xdr:cNvPr id="829" name="テキスト ボックス 828"/>
        <xdr:cNvSpPr txBox="1"/>
      </xdr:nvSpPr>
      <xdr:spPr>
        <a:xfrm>
          <a:off x="19310428" y="1014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114960</xdr:rowOff>
    </xdr:from>
    <xdr:to>
      <xdr:col>98</xdr:col>
      <xdr:colOff>38100</xdr:colOff>
      <xdr:row>59</xdr:row>
      <xdr:rowOff>45110</xdr:rowOff>
    </xdr:to>
    <xdr:sp macro="" textlink="">
      <xdr:nvSpPr>
        <xdr:cNvPr id="830" name="楕円 829"/>
        <xdr:cNvSpPr/>
      </xdr:nvSpPr>
      <xdr:spPr>
        <a:xfrm>
          <a:off x="18605500" y="100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36237</xdr:rowOff>
    </xdr:from>
    <xdr:ext cx="469744" cy="259045"/>
    <xdr:sp macro="" textlink="">
      <xdr:nvSpPr>
        <xdr:cNvPr id="831" name="テキスト ボックス 830"/>
        <xdr:cNvSpPr txBox="1"/>
      </xdr:nvSpPr>
      <xdr:spPr>
        <a:xfrm>
          <a:off x="18421428" y="101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3" name="直線コネクタ 84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4" name="テキスト ボックス 84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5" name="直線コネクタ 84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6" name="テキスト ボックス 84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7" name="直線コネクタ 84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8" name="テキスト ボックス 84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9" name="直線コネクタ 84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0" name="テキスト ボックス 84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1" name="直線コネクタ 85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2" name="テキスト ボックス 85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3" name="直線コネクタ 85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4" name="テキスト ボックス 85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6" name="テキスト ボックス 85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26364</xdr:rowOff>
    </xdr:from>
    <xdr:to>
      <xdr:col>116</xdr:col>
      <xdr:colOff>62864</xdr:colOff>
      <xdr:row>78</xdr:row>
      <xdr:rowOff>70614</xdr:rowOff>
    </xdr:to>
    <xdr:cxnSp macro="">
      <xdr:nvCxnSpPr>
        <xdr:cNvPr id="858" name="直線コネクタ 857"/>
        <xdr:cNvCxnSpPr/>
      </xdr:nvCxnSpPr>
      <xdr:spPr>
        <a:xfrm flipV="1">
          <a:off x="22159595" y="12199314"/>
          <a:ext cx="1269" cy="124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74441</xdr:rowOff>
    </xdr:from>
    <xdr:ext cx="534377" cy="259045"/>
    <xdr:sp macro="" textlink="">
      <xdr:nvSpPr>
        <xdr:cNvPr id="859" name="繰出金最小値テキスト"/>
        <xdr:cNvSpPr txBox="1"/>
      </xdr:nvSpPr>
      <xdr:spPr>
        <a:xfrm>
          <a:off x="22212300" y="134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70614</xdr:rowOff>
    </xdr:from>
    <xdr:to>
      <xdr:col>116</xdr:col>
      <xdr:colOff>152400</xdr:colOff>
      <xdr:row>78</xdr:row>
      <xdr:rowOff>70614</xdr:rowOff>
    </xdr:to>
    <xdr:cxnSp macro="">
      <xdr:nvCxnSpPr>
        <xdr:cNvPr id="860" name="直線コネクタ 859"/>
        <xdr:cNvCxnSpPr/>
      </xdr:nvCxnSpPr>
      <xdr:spPr>
        <a:xfrm>
          <a:off x="22072600" y="1344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144491</xdr:rowOff>
    </xdr:from>
    <xdr:ext cx="599010" cy="259045"/>
    <xdr:sp macro="" textlink="">
      <xdr:nvSpPr>
        <xdr:cNvPr id="861" name="繰出金最大値テキスト"/>
        <xdr:cNvSpPr txBox="1"/>
      </xdr:nvSpPr>
      <xdr:spPr>
        <a:xfrm>
          <a:off x="22212300" y="11974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26364</xdr:rowOff>
    </xdr:from>
    <xdr:to>
      <xdr:col>116</xdr:col>
      <xdr:colOff>152400</xdr:colOff>
      <xdr:row>71</xdr:row>
      <xdr:rowOff>26364</xdr:rowOff>
    </xdr:to>
    <xdr:cxnSp macro="">
      <xdr:nvCxnSpPr>
        <xdr:cNvPr id="862" name="直線コネクタ 861"/>
        <xdr:cNvCxnSpPr/>
      </xdr:nvCxnSpPr>
      <xdr:spPr>
        <a:xfrm>
          <a:off x="22072600" y="1219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57927</xdr:rowOff>
    </xdr:from>
    <xdr:to>
      <xdr:col>116</xdr:col>
      <xdr:colOff>63500</xdr:colOff>
      <xdr:row>76</xdr:row>
      <xdr:rowOff>76019</xdr:rowOff>
    </xdr:to>
    <xdr:cxnSp macro="">
      <xdr:nvCxnSpPr>
        <xdr:cNvPr id="863" name="直線コネクタ 862"/>
        <xdr:cNvCxnSpPr/>
      </xdr:nvCxnSpPr>
      <xdr:spPr>
        <a:xfrm flipV="1">
          <a:off x="21323300" y="13088127"/>
          <a:ext cx="838200" cy="1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99417</xdr:rowOff>
    </xdr:from>
    <xdr:ext cx="534377" cy="259045"/>
    <xdr:sp macro="" textlink="">
      <xdr:nvSpPr>
        <xdr:cNvPr id="864" name="繰出金平均値テキスト"/>
        <xdr:cNvSpPr txBox="1"/>
      </xdr:nvSpPr>
      <xdr:spPr>
        <a:xfrm>
          <a:off x="22212300" y="12786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76540</xdr:rowOff>
    </xdr:from>
    <xdr:to>
      <xdr:col>116</xdr:col>
      <xdr:colOff>114300</xdr:colOff>
      <xdr:row>76</xdr:row>
      <xdr:rowOff>6690</xdr:rowOff>
    </xdr:to>
    <xdr:sp macro="" textlink="">
      <xdr:nvSpPr>
        <xdr:cNvPr id="865" name="フローチャート: 判断 864"/>
        <xdr:cNvSpPr/>
      </xdr:nvSpPr>
      <xdr:spPr>
        <a:xfrm>
          <a:off x="221107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76019</xdr:rowOff>
    </xdr:from>
    <xdr:to>
      <xdr:col>111</xdr:col>
      <xdr:colOff>177800</xdr:colOff>
      <xdr:row>76</xdr:row>
      <xdr:rowOff>111762</xdr:rowOff>
    </xdr:to>
    <xdr:cxnSp macro="">
      <xdr:nvCxnSpPr>
        <xdr:cNvPr id="866" name="直線コネクタ 865"/>
        <xdr:cNvCxnSpPr/>
      </xdr:nvCxnSpPr>
      <xdr:spPr>
        <a:xfrm flipV="1">
          <a:off x="20434300" y="13106219"/>
          <a:ext cx="889000" cy="3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81111</xdr:rowOff>
    </xdr:from>
    <xdr:to>
      <xdr:col>112</xdr:col>
      <xdr:colOff>38100</xdr:colOff>
      <xdr:row>76</xdr:row>
      <xdr:rowOff>11261</xdr:rowOff>
    </xdr:to>
    <xdr:sp macro="" textlink="">
      <xdr:nvSpPr>
        <xdr:cNvPr id="867" name="フローチャート: 判断 866"/>
        <xdr:cNvSpPr/>
      </xdr:nvSpPr>
      <xdr:spPr>
        <a:xfrm>
          <a:off x="212725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27788</xdr:rowOff>
    </xdr:from>
    <xdr:ext cx="534377" cy="259045"/>
    <xdr:sp macro="" textlink="">
      <xdr:nvSpPr>
        <xdr:cNvPr id="868" name="テキスト ボックス 867"/>
        <xdr:cNvSpPr txBox="1"/>
      </xdr:nvSpPr>
      <xdr:spPr>
        <a:xfrm>
          <a:off x="21056111" y="1271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111762</xdr:rowOff>
    </xdr:from>
    <xdr:to>
      <xdr:col>107</xdr:col>
      <xdr:colOff>50800</xdr:colOff>
      <xdr:row>76</xdr:row>
      <xdr:rowOff>128352</xdr:rowOff>
    </xdr:to>
    <xdr:cxnSp macro="">
      <xdr:nvCxnSpPr>
        <xdr:cNvPr id="869" name="直線コネクタ 868"/>
        <xdr:cNvCxnSpPr/>
      </xdr:nvCxnSpPr>
      <xdr:spPr>
        <a:xfrm flipV="1">
          <a:off x="19545300" y="13141962"/>
          <a:ext cx="889000" cy="1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36404</xdr:rowOff>
    </xdr:from>
    <xdr:to>
      <xdr:col>107</xdr:col>
      <xdr:colOff>101600</xdr:colOff>
      <xdr:row>75</xdr:row>
      <xdr:rowOff>138004</xdr:rowOff>
    </xdr:to>
    <xdr:sp macro="" textlink="">
      <xdr:nvSpPr>
        <xdr:cNvPr id="870" name="フローチャート: 判断 869"/>
        <xdr:cNvSpPr/>
      </xdr:nvSpPr>
      <xdr:spPr>
        <a:xfrm>
          <a:off x="20383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154531</xdr:rowOff>
    </xdr:from>
    <xdr:ext cx="534377" cy="259045"/>
    <xdr:sp macro="" textlink="">
      <xdr:nvSpPr>
        <xdr:cNvPr id="871" name="テキスト ボックス 870"/>
        <xdr:cNvSpPr txBox="1"/>
      </xdr:nvSpPr>
      <xdr:spPr>
        <a:xfrm>
          <a:off x="20167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27115</xdr:rowOff>
    </xdr:from>
    <xdr:to>
      <xdr:col>102</xdr:col>
      <xdr:colOff>114300</xdr:colOff>
      <xdr:row>76</xdr:row>
      <xdr:rowOff>128352</xdr:rowOff>
    </xdr:to>
    <xdr:cxnSp macro="">
      <xdr:nvCxnSpPr>
        <xdr:cNvPr id="872" name="直線コネクタ 871"/>
        <xdr:cNvCxnSpPr/>
      </xdr:nvCxnSpPr>
      <xdr:spPr>
        <a:xfrm>
          <a:off x="18656300" y="12542965"/>
          <a:ext cx="889000" cy="61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38869</xdr:rowOff>
    </xdr:from>
    <xdr:to>
      <xdr:col>102</xdr:col>
      <xdr:colOff>165100</xdr:colOff>
      <xdr:row>75</xdr:row>
      <xdr:rowOff>140469</xdr:rowOff>
    </xdr:to>
    <xdr:sp macro="" textlink="">
      <xdr:nvSpPr>
        <xdr:cNvPr id="873" name="フローチャート: 判断 872"/>
        <xdr:cNvSpPr/>
      </xdr:nvSpPr>
      <xdr:spPr>
        <a:xfrm>
          <a:off x="19494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156996</xdr:rowOff>
    </xdr:from>
    <xdr:ext cx="534377" cy="259045"/>
    <xdr:sp macro="" textlink="">
      <xdr:nvSpPr>
        <xdr:cNvPr id="874" name="テキスト ボックス 873"/>
        <xdr:cNvSpPr txBox="1"/>
      </xdr:nvSpPr>
      <xdr:spPr>
        <a:xfrm>
          <a:off x="19278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58284</xdr:rowOff>
    </xdr:from>
    <xdr:to>
      <xdr:col>98</xdr:col>
      <xdr:colOff>38100</xdr:colOff>
      <xdr:row>75</xdr:row>
      <xdr:rowOff>159885</xdr:rowOff>
    </xdr:to>
    <xdr:sp macro="" textlink="">
      <xdr:nvSpPr>
        <xdr:cNvPr id="875" name="フローチャート: 判断 874"/>
        <xdr:cNvSpPr/>
      </xdr:nvSpPr>
      <xdr:spPr>
        <a:xfrm>
          <a:off x="18605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151010</xdr:rowOff>
    </xdr:from>
    <xdr:ext cx="534377" cy="259045"/>
    <xdr:sp macro="" textlink="">
      <xdr:nvSpPr>
        <xdr:cNvPr id="876" name="テキスト ボックス 875"/>
        <xdr:cNvSpPr txBox="1"/>
      </xdr:nvSpPr>
      <xdr:spPr>
        <a:xfrm>
          <a:off x="18389111" y="1300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7127</xdr:rowOff>
    </xdr:from>
    <xdr:to>
      <xdr:col>116</xdr:col>
      <xdr:colOff>114300</xdr:colOff>
      <xdr:row>76</xdr:row>
      <xdr:rowOff>108727</xdr:rowOff>
    </xdr:to>
    <xdr:sp macro="" textlink="">
      <xdr:nvSpPr>
        <xdr:cNvPr id="882" name="楕円 881"/>
        <xdr:cNvSpPr/>
      </xdr:nvSpPr>
      <xdr:spPr>
        <a:xfrm>
          <a:off x="22110700" y="1303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157004</xdr:rowOff>
    </xdr:from>
    <xdr:ext cx="534377" cy="259045"/>
    <xdr:sp macro="" textlink="">
      <xdr:nvSpPr>
        <xdr:cNvPr id="883" name="繰出金該当値テキスト"/>
        <xdr:cNvSpPr txBox="1"/>
      </xdr:nvSpPr>
      <xdr:spPr>
        <a:xfrm>
          <a:off x="22212300" y="1301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25219</xdr:rowOff>
    </xdr:from>
    <xdr:to>
      <xdr:col>112</xdr:col>
      <xdr:colOff>38100</xdr:colOff>
      <xdr:row>76</xdr:row>
      <xdr:rowOff>126819</xdr:rowOff>
    </xdr:to>
    <xdr:sp macro="" textlink="">
      <xdr:nvSpPr>
        <xdr:cNvPr id="884" name="楕円 883"/>
        <xdr:cNvSpPr/>
      </xdr:nvSpPr>
      <xdr:spPr>
        <a:xfrm>
          <a:off x="21272500" y="1305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117946</xdr:rowOff>
    </xdr:from>
    <xdr:ext cx="534377" cy="259045"/>
    <xdr:sp macro="" textlink="">
      <xdr:nvSpPr>
        <xdr:cNvPr id="885" name="テキスト ボックス 884"/>
        <xdr:cNvSpPr txBox="1"/>
      </xdr:nvSpPr>
      <xdr:spPr>
        <a:xfrm>
          <a:off x="21056111" y="1314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60962</xdr:rowOff>
    </xdr:from>
    <xdr:to>
      <xdr:col>107</xdr:col>
      <xdr:colOff>101600</xdr:colOff>
      <xdr:row>76</xdr:row>
      <xdr:rowOff>162562</xdr:rowOff>
    </xdr:to>
    <xdr:sp macro="" textlink="">
      <xdr:nvSpPr>
        <xdr:cNvPr id="886" name="楕円 885"/>
        <xdr:cNvSpPr/>
      </xdr:nvSpPr>
      <xdr:spPr>
        <a:xfrm>
          <a:off x="20383500" y="1309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153689</xdr:rowOff>
    </xdr:from>
    <xdr:ext cx="534377" cy="259045"/>
    <xdr:sp macro="" textlink="">
      <xdr:nvSpPr>
        <xdr:cNvPr id="887" name="テキスト ボックス 886"/>
        <xdr:cNvSpPr txBox="1"/>
      </xdr:nvSpPr>
      <xdr:spPr>
        <a:xfrm>
          <a:off x="20167111" y="1318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77552</xdr:rowOff>
    </xdr:from>
    <xdr:to>
      <xdr:col>102</xdr:col>
      <xdr:colOff>165100</xdr:colOff>
      <xdr:row>77</xdr:row>
      <xdr:rowOff>7702</xdr:rowOff>
    </xdr:to>
    <xdr:sp macro="" textlink="">
      <xdr:nvSpPr>
        <xdr:cNvPr id="888" name="楕円 887"/>
        <xdr:cNvSpPr/>
      </xdr:nvSpPr>
      <xdr:spPr>
        <a:xfrm>
          <a:off x="19494500" y="1310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170279</xdr:rowOff>
    </xdr:from>
    <xdr:ext cx="534377" cy="259045"/>
    <xdr:sp macro="" textlink="">
      <xdr:nvSpPr>
        <xdr:cNvPr id="889" name="テキスト ボックス 888"/>
        <xdr:cNvSpPr txBox="1"/>
      </xdr:nvSpPr>
      <xdr:spPr>
        <a:xfrm>
          <a:off x="19278111" y="1320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147765</xdr:rowOff>
    </xdr:from>
    <xdr:to>
      <xdr:col>98</xdr:col>
      <xdr:colOff>38100</xdr:colOff>
      <xdr:row>73</xdr:row>
      <xdr:rowOff>77915</xdr:rowOff>
    </xdr:to>
    <xdr:sp macro="" textlink="">
      <xdr:nvSpPr>
        <xdr:cNvPr id="890" name="楕円 889"/>
        <xdr:cNvSpPr/>
      </xdr:nvSpPr>
      <xdr:spPr>
        <a:xfrm>
          <a:off x="18605500" y="1249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94442</xdr:rowOff>
    </xdr:from>
    <xdr:ext cx="534377" cy="259045"/>
    <xdr:sp macro="" textlink="">
      <xdr:nvSpPr>
        <xdr:cNvPr id="891" name="テキスト ボックス 890"/>
        <xdr:cNvSpPr txBox="1"/>
      </xdr:nvSpPr>
      <xdr:spPr>
        <a:xfrm>
          <a:off x="18389111" y="1226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歳出総額は、住民</a:t>
          </a:r>
          <a:r>
            <a:rPr kumimoji="1" lang="en-US"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a:t>
          </a:r>
          <a:r>
            <a:rPr kumimoji="1" lang="ja-JP"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人当たり約</a:t>
          </a:r>
          <a:r>
            <a:rPr kumimoji="1" lang="en-US"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706</a:t>
          </a:r>
          <a:r>
            <a:rPr kumimoji="1" lang="ja-JP"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千円となって</a:t>
          </a:r>
          <a:r>
            <a:rPr kumimoji="1" lang="ja-JP" altLang="en-US"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おり、前年度と比較して約</a:t>
          </a:r>
          <a:r>
            <a:rPr kumimoji="1" lang="en-US"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85</a:t>
          </a:r>
          <a:r>
            <a:rPr kumimoji="1" lang="ja-JP" altLang="en-US"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千円の減となって</a:t>
          </a:r>
          <a:r>
            <a:rPr kumimoji="1" lang="ja-JP"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いる。</a:t>
          </a:r>
          <a:r>
            <a:rPr kumimoji="1" lang="ja-JP" altLang="en-US"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これは、令和２年度の特別定額給付金が皆減となったためだが，引き続き新型コロナ関連の事業を実施しているため，その分総額も大きくなっている。</a:t>
          </a:r>
          <a:endParaRPr kumimoji="1" lang="en-US"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en-US"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令和３</a:t>
          </a:r>
          <a:r>
            <a:rPr kumimoji="1" lang="ja-JP"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年度は、</a:t>
          </a:r>
          <a:r>
            <a:rPr kumimoji="1" lang="ja-JP" altLang="en-US"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特別定額給付金の皆減により補助費等が大きく減となったが，依然として新型コロナ関連の支援金や，西部衛生施設組合での最終処分場建設への負担金，下水道事業への繰出金等により，類似団体と比較して補助費等が大きい状態が続いている。</a:t>
          </a:r>
          <a:endParaRPr kumimoji="1" lang="en-US"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en-US"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その他の特徴としては，特に下水道事業会計が公営企業となっているため，類似団体と比較して出資金が大きい状態で推移しているほか，令和２年度に道の駅建設が完了した反動により，普通建設事業費（新規整備）が減少し，ほぼ類似団体並みの数字となっている。</a:t>
          </a:r>
          <a:endParaRPr kumimoji="1" lang="en-US"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公債費については，令和２年度から，後年度の公債費負担削減のため，過疎対策事業債の</a:t>
          </a:r>
          <a:r>
            <a:rPr kumimoji="1" lang="en-US"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a:t>
          </a:r>
          <a:r>
            <a:rPr kumimoji="1" lang="ja-JP" altLang="en-US"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億</a:t>
          </a:r>
          <a:r>
            <a:rPr kumimoji="1" lang="en-US"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8</a:t>
          </a:r>
          <a:r>
            <a:rPr kumimoji="1" lang="ja-JP" altLang="en-US"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千万円の繰上償還を引き続き実施したため，２年連続で類似団体よりもかなり大きな数字となっている。</a:t>
          </a:r>
          <a:endParaRPr kumimoji="1" lang="en-US"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13,698
13,382
90.62
10,113,331
9,669,415
416,886
5,684,687
10,047,533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154940</xdr:rowOff>
    </xdr:from>
    <xdr:to>
      <xdr:col>24</xdr:col>
      <xdr:colOff>62865</xdr:colOff>
      <xdr:row>38</xdr:row>
      <xdr:rowOff>132842</xdr:rowOff>
    </xdr:to>
    <xdr:cxnSp macro="">
      <xdr:nvCxnSpPr>
        <xdr:cNvPr id="56" name="直線コネクタ 55"/>
        <xdr:cNvCxnSpPr/>
      </xdr:nvCxnSpPr>
      <xdr:spPr>
        <a:xfrm flipV="1">
          <a:off x="4633595" y="5126990"/>
          <a:ext cx="127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136669</xdr:rowOff>
    </xdr:from>
    <xdr:ext cx="469744" cy="259045"/>
    <xdr:sp macro="" textlink="">
      <xdr:nvSpPr>
        <xdr:cNvPr id="57" name="議会費最小値テキスト"/>
        <xdr:cNvSpPr txBox="1"/>
      </xdr:nvSpPr>
      <xdr:spPr>
        <a:xfrm>
          <a:off x="4686300" y="665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132842</xdr:rowOff>
    </xdr:from>
    <xdr:to>
      <xdr:col>24</xdr:col>
      <xdr:colOff>152400</xdr:colOff>
      <xdr:row>38</xdr:row>
      <xdr:rowOff>132842</xdr:rowOff>
    </xdr:to>
    <xdr:cxnSp macro="">
      <xdr:nvCxnSpPr>
        <xdr:cNvPr id="58" name="直線コネクタ 57"/>
        <xdr:cNvCxnSpPr/>
      </xdr:nvCxnSpPr>
      <xdr:spPr>
        <a:xfrm>
          <a:off x="4546600" y="6647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101617</xdr:rowOff>
    </xdr:from>
    <xdr:ext cx="534377" cy="259045"/>
    <xdr:sp macro="" textlink="">
      <xdr:nvSpPr>
        <xdr:cNvPr id="59" name="議会費最大値テキスト"/>
        <xdr:cNvSpPr txBox="1"/>
      </xdr:nvSpPr>
      <xdr:spPr>
        <a:xfrm>
          <a:off x="4686300" y="490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154940</xdr:rowOff>
    </xdr:from>
    <xdr:to>
      <xdr:col>24</xdr:col>
      <xdr:colOff>152400</xdr:colOff>
      <xdr:row>29</xdr:row>
      <xdr:rowOff>154940</xdr:rowOff>
    </xdr:to>
    <xdr:cxnSp macro="">
      <xdr:nvCxnSpPr>
        <xdr:cNvPr id="60" name="直線コネクタ 59"/>
        <xdr:cNvCxnSpPr/>
      </xdr:nvCxnSpPr>
      <xdr:spPr>
        <a:xfrm>
          <a:off x="4546600" y="512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53403</xdr:rowOff>
    </xdr:from>
    <xdr:to>
      <xdr:col>24</xdr:col>
      <xdr:colOff>63500</xdr:colOff>
      <xdr:row>37</xdr:row>
      <xdr:rowOff>67691</xdr:rowOff>
    </xdr:to>
    <xdr:cxnSp macro="">
      <xdr:nvCxnSpPr>
        <xdr:cNvPr id="61" name="直線コネクタ 60"/>
        <xdr:cNvCxnSpPr/>
      </xdr:nvCxnSpPr>
      <xdr:spPr>
        <a:xfrm flipV="1">
          <a:off x="3797300" y="6397053"/>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47007</xdr:rowOff>
    </xdr:from>
    <xdr:ext cx="469744" cy="259045"/>
    <xdr:sp macro="" textlink="">
      <xdr:nvSpPr>
        <xdr:cNvPr id="62" name="議会費平均値テキスト"/>
        <xdr:cNvSpPr txBox="1"/>
      </xdr:nvSpPr>
      <xdr:spPr>
        <a:xfrm>
          <a:off x="4686300" y="6047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3" name="フローチャート: 判断 62"/>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12065</xdr:rowOff>
    </xdr:from>
    <xdr:to>
      <xdr:col>19</xdr:col>
      <xdr:colOff>177800</xdr:colOff>
      <xdr:row>37</xdr:row>
      <xdr:rowOff>67691</xdr:rowOff>
    </xdr:to>
    <xdr:cxnSp macro="">
      <xdr:nvCxnSpPr>
        <xdr:cNvPr id="64" name="直線コネクタ 63"/>
        <xdr:cNvCxnSpPr/>
      </xdr:nvCxnSpPr>
      <xdr:spPr>
        <a:xfrm>
          <a:off x="2908300" y="6355715"/>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25654</xdr:rowOff>
    </xdr:from>
    <xdr:to>
      <xdr:col>20</xdr:col>
      <xdr:colOff>38100</xdr:colOff>
      <xdr:row>36</xdr:row>
      <xdr:rowOff>127254</xdr:rowOff>
    </xdr:to>
    <xdr:sp macro="" textlink="">
      <xdr:nvSpPr>
        <xdr:cNvPr id="65" name="フローチャート: 判断 64"/>
        <xdr:cNvSpPr/>
      </xdr:nvSpPr>
      <xdr:spPr>
        <a:xfrm>
          <a:off x="3746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143781</xdr:rowOff>
    </xdr:from>
    <xdr:ext cx="469744" cy="259045"/>
    <xdr:sp macro="" textlink="">
      <xdr:nvSpPr>
        <xdr:cNvPr id="66" name="テキスト ボックス 65"/>
        <xdr:cNvSpPr txBox="1"/>
      </xdr:nvSpPr>
      <xdr:spPr>
        <a:xfrm>
          <a:off x="3562428" y="597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12065</xdr:rowOff>
    </xdr:from>
    <xdr:to>
      <xdr:col>15</xdr:col>
      <xdr:colOff>50800</xdr:colOff>
      <xdr:row>37</xdr:row>
      <xdr:rowOff>40830</xdr:rowOff>
    </xdr:to>
    <xdr:cxnSp macro="">
      <xdr:nvCxnSpPr>
        <xdr:cNvPr id="67" name="直線コネクタ 66"/>
        <xdr:cNvCxnSpPr/>
      </xdr:nvCxnSpPr>
      <xdr:spPr>
        <a:xfrm flipV="1">
          <a:off x="2019300" y="6355715"/>
          <a:ext cx="889000" cy="2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134620</xdr:rowOff>
    </xdr:from>
    <xdr:to>
      <xdr:col>15</xdr:col>
      <xdr:colOff>101600</xdr:colOff>
      <xdr:row>36</xdr:row>
      <xdr:rowOff>64770</xdr:rowOff>
    </xdr:to>
    <xdr:sp macro="" textlink="">
      <xdr:nvSpPr>
        <xdr:cNvPr id="68" name="フローチャート: 判断 67"/>
        <xdr:cNvSpPr/>
      </xdr:nvSpPr>
      <xdr:spPr>
        <a:xfrm>
          <a:off x="2857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81297</xdr:rowOff>
    </xdr:from>
    <xdr:ext cx="469744" cy="259045"/>
    <xdr:sp macro="" textlink="">
      <xdr:nvSpPr>
        <xdr:cNvPr id="69" name="テキスト ボックス 68"/>
        <xdr:cNvSpPr txBox="1"/>
      </xdr:nvSpPr>
      <xdr:spPr>
        <a:xfrm>
          <a:off x="2673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163893</xdr:rowOff>
    </xdr:from>
    <xdr:to>
      <xdr:col>10</xdr:col>
      <xdr:colOff>114300</xdr:colOff>
      <xdr:row>37</xdr:row>
      <xdr:rowOff>40830</xdr:rowOff>
    </xdr:to>
    <xdr:cxnSp macro="">
      <xdr:nvCxnSpPr>
        <xdr:cNvPr id="70" name="直線コネクタ 69"/>
        <xdr:cNvCxnSpPr/>
      </xdr:nvCxnSpPr>
      <xdr:spPr>
        <a:xfrm>
          <a:off x="1130300" y="6336093"/>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165862</xdr:rowOff>
    </xdr:from>
    <xdr:to>
      <xdr:col>10</xdr:col>
      <xdr:colOff>165100</xdr:colOff>
      <xdr:row>36</xdr:row>
      <xdr:rowOff>96012</xdr:rowOff>
    </xdr:to>
    <xdr:sp macro="" textlink="">
      <xdr:nvSpPr>
        <xdr:cNvPr id="71" name="フローチャート: 判断 70"/>
        <xdr:cNvSpPr/>
      </xdr:nvSpPr>
      <xdr:spPr>
        <a:xfrm>
          <a:off x="1968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112539</xdr:rowOff>
    </xdr:from>
    <xdr:ext cx="469744" cy="259045"/>
    <xdr:sp macro="" textlink="">
      <xdr:nvSpPr>
        <xdr:cNvPr id="72" name="テキスト ボックス 71"/>
        <xdr:cNvSpPr txBox="1"/>
      </xdr:nvSpPr>
      <xdr:spPr>
        <a:xfrm>
          <a:off x="1784428" y="59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11938</xdr:rowOff>
    </xdr:from>
    <xdr:to>
      <xdr:col>6</xdr:col>
      <xdr:colOff>38100</xdr:colOff>
      <xdr:row>36</xdr:row>
      <xdr:rowOff>113538</xdr:rowOff>
    </xdr:to>
    <xdr:sp macro="" textlink="">
      <xdr:nvSpPr>
        <xdr:cNvPr id="73" name="フローチャート: 判断 72"/>
        <xdr:cNvSpPr/>
      </xdr:nvSpPr>
      <xdr:spPr>
        <a:xfrm>
          <a:off x="1079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130065</xdr:rowOff>
    </xdr:from>
    <xdr:ext cx="469744" cy="259045"/>
    <xdr:sp macro="" textlink="">
      <xdr:nvSpPr>
        <xdr:cNvPr id="74" name="テキスト ボックス 73"/>
        <xdr:cNvSpPr txBox="1"/>
      </xdr:nvSpPr>
      <xdr:spPr>
        <a:xfrm>
          <a:off x="895428" y="595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2603</xdr:rowOff>
    </xdr:from>
    <xdr:to>
      <xdr:col>24</xdr:col>
      <xdr:colOff>114300</xdr:colOff>
      <xdr:row>37</xdr:row>
      <xdr:rowOff>104203</xdr:rowOff>
    </xdr:to>
    <xdr:sp macro="" textlink="">
      <xdr:nvSpPr>
        <xdr:cNvPr id="80" name="楕円 79"/>
        <xdr:cNvSpPr/>
      </xdr:nvSpPr>
      <xdr:spPr>
        <a:xfrm>
          <a:off x="4584700" y="634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152480</xdr:rowOff>
    </xdr:from>
    <xdr:ext cx="469744" cy="259045"/>
    <xdr:sp macro="" textlink="">
      <xdr:nvSpPr>
        <xdr:cNvPr id="81" name="議会費該当値テキスト"/>
        <xdr:cNvSpPr txBox="1"/>
      </xdr:nvSpPr>
      <xdr:spPr>
        <a:xfrm>
          <a:off x="4686300" y="6324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16891</xdr:rowOff>
    </xdr:from>
    <xdr:to>
      <xdr:col>20</xdr:col>
      <xdr:colOff>38100</xdr:colOff>
      <xdr:row>37</xdr:row>
      <xdr:rowOff>118491</xdr:rowOff>
    </xdr:to>
    <xdr:sp macro="" textlink="">
      <xdr:nvSpPr>
        <xdr:cNvPr id="82" name="楕円 81"/>
        <xdr:cNvSpPr/>
      </xdr:nvSpPr>
      <xdr:spPr>
        <a:xfrm>
          <a:off x="3746500" y="636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109618</xdr:rowOff>
    </xdr:from>
    <xdr:ext cx="469744" cy="259045"/>
    <xdr:sp macro="" textlink="">
      <xdr:nvSpPr>
        <xdr:cNvPr id="83" name="テキスト ボックス 82"/>
        <xdr:cNvSpPr txBox="1"/>
      </xdr:nvSpPr>
      <xdr:spPr>
        <a:xfrm>
          <a:off x="3562428"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132715</xdr:rowOff>
    </xdr:from>
    <xdr:to>
      <xdr:col>15</xdr:col>
      <xdr:colOff>101600</xdr:colOff>
      <xdr:row>37</xdr:row>
      <xdr:rowOff>62865</xdr:rowOff>
    </xdr:to>
    <xdr:sp macro="" textlink="">
      <xdr:nvSpPr>
        <xdr:cNvPr id="84" name="楕円 83"/>
        <xdr:cNvSpPr/>
      </xdr:nvSpPr>
      <xdr:spPr>
        <a:xfrm>
          <a:off x="2857500" y="630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53992</xdr:rowOff>
    </xdr:from>
    <xdr:ext cx="469744" cy="259045"/>
    <xdr:sp macro="" textlink="">
      <xdr:nvSpPr>
        <xdr:cNvPr id="85" name="テキスト ボックス 84"/>
        <xdr:cNvSpPr txBox="1"/>
      </xdr:nvSpPr>
      <xdr:spPr>
        <a:xfrm>
          <a:off x="2673428" y="639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161480</xdr:rowOff>
    </xdr:from>
    <xdr:to>
      <xdr:col>10</xdr:col>
      <xdr:colOff>165100</xdr:colOff>
      <xdr:row>37</xdr:row>
      <xdr:rowOff>91630</xdr:rowOff>
    </xdr:to>
    <xdr:sp macro="" textlink="">
      <xdr:nvSpPr>
        <xdr:cNvPr id="86" name="楕円 85"/>
        <xdr:cNvSpPr/>
      </xdr:nvSpPr>
      <xdr:spPr>
        <a:xfrm>
          <a:off x="1968500" y="633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82757</xdr:rowOff>
    </xdr:from>
    <xdr:ext cx="469744" cy="259045"/>
    <xdr:sp macro="" textlink="">
      <xdr:nvSpPr>
        <xdr:cNvPr id="87" name="テキスト ボックス 86"/>
        <xdr:cNvSpPr txBox="1"/>
      </xdr:nvSpPr>
      <xdr:spPr>
        <a:xfrm>
          <a:off x="1784428" y="642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113093</xdr:rowOff>
    </xdr:from>
    <xdr:to>
      <xdr:col>6</xdr:col>
      <xdr:colOff>38100</xdr:colOff>
      <xdr:row>37</xdr:row>
      <xdr:rowOff>43243</xdr:rowOff>
    </xdr:to>
    <xdr:sp macro="" textlink="">
      <xdr:nvSpPr>
        <xdr:cNvPr id="88" name="楕円 87"/>
        <xdr:cNvSpPr/>
      </xdr:nvSpPr>
      <xdr:spPr>
        <a:xfrm>
          <a:off x="1079500" y="628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34370</xdr:rowOff>
    </xdr:from>
    <xdr:ext cx="469744" cy="259045"/>
    <xdr:sp macro="" textlink="">
      <xdr:nvSpPr>
        <xdr:cNvPr id="89" name="テキスト ボックス 88"/>
        <xdr:cNvSpPr txBox="1"/>
      </xdr:nvSpPr>
      <xdr:spPr>
        <a:xfrm>
          <a:off x="895428" y="637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39451</xdr:rowOff>
    </xdr:from>
    <xdr:to>
      <xdr:col>24</xdr:col>
      <xdr:colOff>62865</xdr:colOff>
      <xdr:row>57</xdr:row>
      <xdr:rowOff>168115</xdr:rowOff>
    </xdr:to>
    <xdr:cxnSp macro="">
      <xdr:nvCxnSpPr>
        <xdr:cNvPr id="113" name="直線コネクタ 112"/>
        <xdr:cNvCxnSpPr/>
      </xdr:nvCxnSpPr>
      <xdr:spPr>
        <a:xfrm flipV="1">
          <a:off x="4633595" y="8611951"/>
          <a:ext cx="1270" cy="132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492</xdr:rowOff>
    </xdr:from>
    <xdr:ext cx="534377" cy="259045"/>
    <xdr:sp macro="" textlink="">
      <xdr:nvSpPr>
        <xdr:cNvPr id="114" name="総務費最小値テキスト"/>
        <xdr:cNvSpPr txBox="1"/>
      </xdr:nvSpPr>
      <xdr:spPr>
        <a:xfrm>
          <a:off x="4686300" y="994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168115</xdr:rowOff>
    </xdr:from>
    <xdr:to>
      <xdr:col>24</xdr:col>
      <xdr:colOff>152400</xdr:colOff>
      <xdr:row>57</xdr:row>
      <xdr:rowOff>168115</xdr:rowOff>
    </xdr:to>
    <xdr:cxnSp macro="">
      <xdr:nvCxnSpPr>
        <xdr:cNvPr id="115" name="直線コネクタ 114"/>
        <xdr:cNvCxnSpPr/>
      </xdr:nvCxnSpPr>
      <xdr:spPr>
        <a:xfrm>
          <a:off x="4546600" y="994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157578</xdr:rowOff>
    </xdr:from>
    <xdr:ext cx="599010" cy="259045"/>
    <xdr:sp macro="" textlink="">
      <xdr:nvSpPr>
        <xdr:cNvPr id="116" name="総務費最大値テキスト"/>
        <xdr:cNvSpPr txBox="1"/>
      </xdr:nvSpPr>
      <xdr:spPr>
        <a:xfrm>
          <a:off x="4686300" y="838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39451</xdr:rowOff>
    </xdr:from>
    <xdr:to>
      <xdr:col>24</xdr:col>
      <xdr:colOff>152400</xdr:colOff>
      <xdr:row>50</xdr:row>
      <xdr:rowOff>39451</xdr:rowOff>
    </xdr:to>
    <xdr:cxnSp macro="">
      <xdr:nvCxnSpPr>
        <xdr:cNvPr id="117" name="直線コネクタ 116"/>
        <xdr:cNvCxnSpPr/>
      </xdr:nvCxnSpPr>
      <xdr:spPr>
        <a:xfrm>
          <a:off x="4546600" y="8611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165364</xdr:rowOff>
    </xdr:from>
    <xdr:to>
      <xdr:col>24</xdr:col>
      <xdr:colOff>63500</xdr:colOff>
      <xdr:row>57</xdr:row>
      <xdr:rowOff>61865</xdr:rowOff>
    </xdr:to>
    <xdr:cxnSp macro="">
      <xdr:nvCxnSpPr>
        <xdr:cNvPr id="118" name="直線コネクタ 117"/>
        <xdr:cNvCxnSpPr/>
      </xdr:nvCxnSpPr>
      <xdr:spPr>
        <a:xfrm>
          <a:off x="3797300" y="9423664"/>
          <a:ext cx="838200" cy="41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16641</xdr:rowOff>
    </xdr:from>
    <xdr:ext cx="599010" cy="259045"/>
    <xdr:sp macro="" textlink="">
      <xdr:nvSpPr>
        <xdr:cNvPr id="119" name="総務費平均値テキスト"/>
        <xdr:cNvSpPr txBox="1"/>
      </xdr:nvSpPr>
      <xdr:spPr>
        <a:xfrm>
          <a:off x="4686300" y="9446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165214</xdr:rowOff>
    </xdr:from>
    <xdr:to>
      <xdr:col>24</xdr:col>
      <xdr:colOff>114300</xdr:colOff>
      <xdr:row>56</xdr:row>
      <xdr:rowOff>95364</xdr:rowOff>
    </xdr:to>
    <xdr:sp macro="" textlink="">
      <xdr:nvSpPr>
        <xdr:cNvPr id="120" name="フローチャート: 判断 119"/>
        <xdr:cNvSpPr/>
      </xdr:nvSpPr>
      <xdr:spPr>
        <a:xfrm>
          <a:off x="45847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165364</xdr:rowOff>
    </xdr:from>
    <xdr:to>
      <xdr:col>19</xdr:col>
      <xdr:colOff>177800</xdr:colOff>
      <xdr:row>57</xdr:row>
      <xdr:rowOff>20782</xdr:rowOff>
    </xdr:to>
    <xdr:cxnSp macro="">
      <xdr:nvCxnSpPr>
        <xdr:cNvPr id="121" name="直線コネクタ 120"/>
        <xdr:cNvCxnSpPr/>
      </xdr:nvCxnSpPr>
      <xdr:spPr>
        <a:xfrm flipV="1">
          <a:off x="2908300" y="9423664"/>
          <a:ext cx="889000" cy="36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153136</xdr:rowOff>
    </xdr:from>
    <xdr:to>
      <xdr:col>20</xdr:col>
      <xdr:colOff>38100</xdr:colOff>
      <xdr:row>54</xdr:row>
      <xdr:rowOff>83286</xdr:rowOff>
    </xdr:to>
    <xdr:sp macro="" textlink="">
      <xdr:nvSpPr>
        <xdr:cNvPr id="122" name="フローチャート: 判断 121"/>
        <xdr:cNvSpPr/>
      </xdr:nvSpPr>
      <xdr:spPr>
        <a:xfrm>
          <a:off x="3746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99813</xdr:rowOff>
    </xdr:from>
    <xdr:ext cx="599010" cy="259045"/>
    <xdr:sp macro="" textlink="">
      <xdr:nvSpPr>
        <xdr:cNvPr id="123" name="テキスト ボックス 122"/>
        <xdr:cNvSpPr txBox="1"/>
      </xdr:nvSpPr>
      <xdr:spPr>
        <a:xfrm>
          <a:off x="3497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20782</xdr:rowOff>
    </xdr:from>
    <xdr:to>
      <xdr:col>15</xdr:col>
      <xdr:colOff>50800</xdr:colOff>
      <xdr:row>57</xdr:row>
      <xdr:rowOff>44404</xdr:rowOff>
    </xdr:to>
    <xdr:cxnSp macro="">
      <xdr:nvCxnSpPr>
        <xdr:cNvPr id="124" name="直線コネクタ 123"/>
        <xdr:cNvCxnSpPr/>
      </xdr:nvCxnSpPr>
      <xdr:spPr>
        <a:xfrm flipV="1">
          <a:off x="2019300" y="9793432"/>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84934</xdr:rowOff>
    </xdr:from>
    <xdr:to>
      <xdr:col>15</xdr:col>
      <xdr:colOff>101600</xdr:colOff>
      <xdr:row>57</xdr:row>
      <xdr:rowOff>15084</xdr:rowOff>
    </xdr:to>
    <xdr:sp macro="" textlink="">
      <xdr:nvSpPr>
        <xdr:cNvPr id="125" name="フローチャート: 判断 124"/>
        <xdr:cNvSpPr/>
      </xdr:nvSpPr>
      <xdr:spPr>
        <a:xfrm>
          <a:off x="2857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31611</xdr:rowOff>
    </xdr:from>
    <xdr:ext cx="599010" cy="259045"/>
    <xdr:sp macro="" textlink="">
      <xdr:nvSpPr>
        <xdr:cNvPr id="126" name="テキスト ボックス 125"/>
        <xdr:cNvSpPr txBox="1"/>
      </xdr:nvSpPr>
      <xdr:spPr>
        <a:xfrm>
          <a:off x="2608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140070</xdr:rowOff>
    </xdr:from>
    <xdr:to>
      <xdr:col>10</xdr:col>
      <xdr:colOff>114300</xdr:colOff>
      <xdr:row>57</xdr:row>
      <xdr:rowOff>44404</xdr:rowOff>
    </xdr:to>
    <xdr:cxnSp macro="">
      <xdr:nvCxnSpPr>
        <xdr:cNvPr id="127" name="直線コネクタ 126"/>
        <xdr:cNvCxnSpPr/>
      </xdr:nvCxnSpPr>
      <xdr:spPr>
        <a:xfrm>
          <a:off x="1130300" y="9569820"/>
          <a:ext cx="889000" cy="24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100647</xdr:rowOff>
    </xdr:from>
    <xdr:to>
      <xdr:col>10</xdr:col>
      <xdr:colOff>165100</xdr:colOff>
      <xdr:row>57</xdr:row>
      <xdr:rowOff>30797</xdr:rowOff>
    </xdr:to>
    <xdr:sp macro="" textlink="">
      <xdr:nvSpPr>
        <xdr:cNvPr id="128" name="フローチャート: 判断 127"/>
        <xdr:cNvSpPr/>
      </xdr:nvSpPr>
      <xdr:spPr>
        <a:xfrm>
          <a:off x="1968500" y="970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47324</xdr:rowOff>
    </xdr:from>
    <xdr:ext cx="599010" cy="259045"/>
    <xdr:sp macro="" textlink="">
      <xdr:nvSpPr>
        <xdr:cNvPr id="129" name="テキスト ボックス 128"/>
        <xdr:cNvSpPr txBox="1"/>
      </xdr:nvSpPr>
      <xdr:spPr>
        <a:xfrm>
          <a:off x="1719795" y="947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142918</xdr:rowOff>
    </xdr:from>
    <xdr:to>
      <xdr:col>6</xdr:col>
      <xdr:colOff>38100</xdr:colOff>
      <xdr:row>57</xdr:row>
      <xdr:rowOff>73068</xdr:rowOff>
    </xdr:to>
    <xdr:sp macro="" textlink="">
      <xdr:nvSpPr>
        <xdr:cNvPr id="130" name="フローチャート: 判断 129"/>
        <xdr:cNvSpPr/>
      </xdr:nvSpPr>
      <xdr:spPr>
        <a:xfrm>
          <a:off x="1079500" y="974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64195</xdr:rowOff>
    </xdr:from>
    <xdr:ext cx="534377" cy="259045"/>
    <xdr:sp macro="" textlink="">
      <xdr:nvSpPr>
        <xdr:cNvPr id="131" name="テキスト ボックス 130"/>
        <xdr:cNvSpPr txBox="1"/>
      </xdr:nvSpPr>
      <xdr:spPr>
        <a:xfrm>
          <a:off x="863111" y="983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11065</xdr:rowOff>
    </xdr:from>
    <xdr:to>
      <xdr:col>24</xdr:col>
      <xdr:colOff>114300</xdr:colOff>
      <xdr:row>57</xdr:row>
      <xdr:rowOff>112665</xdr:rowOff>
    </xdr:to>
    <xdr:sp macro="" textlink="">
      <xdr:nvSpPr>
        <xdr:cNvPr id="137" name="楕円 136"/>
        <xdr:cNvSpPr/>
      </xdr:nvSpPr>
      <xdr:spPr>
        <a:xfrm>
          <a:off x="4584700" y="978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97442</xdr:rowOff>
    </xdr:from>
    <xdr:ext cx="534377" cy="259045"/>
    <xdr:sp macro="" textlink="">
      <xdr:nvSpPr>
        <xdr:cNvPr id="138" name="総務費該当値テキスト"/>
        <xdr:cNvSpPr txBox="1"/>
      </xdr:nvSpPr>
      <xdr:spPr>
        <a:xfrm>
          <a:off x="4686300" y="969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114564</xdr:rowOff>
    </xdr:from>
    <xdr:to>
      <xdr:col>20</xdr:col>
      <xdr:colOff>38100</xdr:colOff>
      <xdr:row>55</xdr:row>
      <xdr:rowOff>44714</xdr:rowOff>
    </xdr:to>
    <xdr:sp macro="" textlink="">
      <xdr:nvSpPr>
        <xdr:cNvPr id="139" name="楕円 138"/>
        <xdr:cNvSpPr/>
      </xdr:nvSpPr>
      <xdr:spPr>
        <a:xfrm>
          <a:off x="3746500" y="937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35841</xdr:rowOff>
    </xdr:from>
    <xdr:ext cx="599010" cy="259045"/>
    <xdr:sp macro="" textlink="">
      <xdr:nvSpPr>
        <xdr:cNvPr id="140" name="テキスト ボックス 139"/>
        <xdr:cNvSpPr txBox="1"/>
      </xdr:nvSpPr>
      <xdr:spPr>
        <a:xfrm>
          <a:off x="3497795" y="9465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141432</xdr:rowOff>
    </xdr:from>
    <xdr:to>
      <xdr:col>15</xdr:col>
      <xdr:colOff>101600</xdr:colOff>
      <xdr:row>57</xdr:row>
      <xdr:rowOff>71582</xdr:rowOff>
    </xdr:to>
    <xdr:sp macro="" textlink="">
      <xdr:nvSpPr>
        <xdr:cNvPr id="141" name="楕円 140"/>
        <xdr:cNvSpPr/>
      </xdr:nvSpPr>
      <xdr:spPr>
        <a:xfrm>
          <a:off x="2857500" y="974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62709</xdr:rowOff>
    </xdr:from>
    <xdr:ext cx="534377" cy="259045"/>
    <xdr:sp macro="" textlink="">
      <xdr:nvSpPr>
        <xdr:cNvPr id="142" name="テキスト ボックス 141"/>
        <xdr:cNvSpPr txBox="1"/>
      </xdr:nvSpPr>
      <xdr:spPr>
        <a:xfrm>
          <a:off x="2641111" y="983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165054</xdr:rowOff>
    </xdr:from>
    <xdr:to>
      <xdr:col>10</xdr:col>
      <xdr:colOff>165100</xdr:colOff>
      <xdr:row>57</xdr:row>
      <xdr:rowOff>95204</xdr:rowOff>
    </xdr:to>
    <xdr:sp macro="" textlink="">
      <xdr:nvSpPr>
        <xdr:cNvPr id="143" name="楕円 142"/>
        <xdr:cNvSpPr/>
      </xdr:nvSpPr>
      <xdr:spPr>
        <a:xfrm>
          <a:off x="1968500" y="976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86331</xdr:rowOff>
    </xdr:from>
    <xdr:ext cx="534377" cy="259045"/>
    <xdr:sp macro="" textlink="">
      <xdr:nvSpPr>
        <xdr:cNvPr id="144" name="テキスト ボックス 143"/>
        <xdr:cNvSpPr txBox="1"/>
      </xdr:nvSpPr>
      <xdr:spPr>
        <a:xfrm>
          <a:off x="1752111" y="985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89270</xdr:rowOff>
    </xdr:from>
    <xdr:to>
      <xdr:col>6</xdr:col>
      <xdr:colOff>38100</xdr:colOff>
      <xdr:row>56</xdr:row>
      <xdr:rowOff>19420</xdr:rowOff>
    </xdr:to>
    <xdr:sp macro="" textlink="">
      <xdr:nvSpPr>
        <xdr:cNvPr id="145" name="楕円 144"/>
        <xdr:cNvSpPr/>
      </xdr:nvSpPr>
      <xdr:spPr>
        <a:xfrm>
          <a:off x="1079500" y="951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35947</xdr:rowOff>
    </xdr:from>
    <xdr:ext cx="599010" cy="259045"/>
    <xdr:sp macro="" textlink="">
      <xdr:nvSpPr>
        <xdr:cNvPr id="146" name="テキスト ボックス 145"/>
        <xdr:cNvSpPr txBox="1"/>
      </xdr:nvSpPr>
      <xdr:spPr>
        <a:xfrm>
          <a:off x="830795" y="929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108321</xdr:rowOff>
    </xdr:from>
    <xdr:to>
      <xdr:col>24</xdr:col>
      <xdr:colOff>62865</xdr:colOff>
      <xdr:row>77</xdr:row>
      <xdr:rowOff>158369</xdr:rowOff>
    </xdr:to>
    <xdr:cxnSp macro="">
      <xdr:nvCxnSpPr>
        <xdr:cNvPr id="171" name="直線コネクタ 170"/>
        <xdr:cNvCxnSpPr/>
      </xdr:nvCxnSpPr>
      <xdr:spPr>
        <a:xfrm flipV="1">
          <a:off x="4633595" y="12109821"/>
          <a:ext cx="1270" cy="125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162196</xdr:rowOff>
    </xdr:from>
    <xdr:ext cx="599010" cy="259045"/>
    <xdr:sp macro="" textlink="">
      <xdr:nvSpPr>
        <xdr:cNvPr id="172" name="民生費最小値テキスト"/>
        <xdr:cNvSpPr txBox="1"/>
      </xdr:nvSpPr>
      <xdr:spPr>
        <a:xfrm>
          <a:off x="4686300" y="1336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158369</xdr:rowOff>
    </xdr:from>
    <xdr:to>
      <xdr:col>24</xdr:col>
      <xdr:colOff>152400</xdr:colOff>
      <xdr:row>77</xdr:row>
      <xdr:rowOff>158369</xdr:rowOff>
    </xdr:to>
    <xdr:cxnSp macro="">
      <xdr:nvCxnSpPr>
        <xdr:cNvPr id="173" name="直線コネクタ 172"/>
        <xdr:cNvCxnSpPr/>
      </xdr:nvCxnSpPr>
      <xdr:spPr>
        <a:xfrm>
          <a:off x="4546600" y="1336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54998</xdr:rowOff>
    </xdr:from>
    <xdr:ext cx="599010" cy="259045"/>
    <xdr:sp macro="" textlink="">
      <xdr:nvSpPr>
        <xdr:cNvPr id="174" name="民生費最大値テキスト"/>
        <xdr:cNvSpPr txBox="1"/>
      </xdr:nvSpPr>
      <xdr:spPr>
        <a:xfrm>
          <a:off x="4686300" y="1188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294,118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108321</xdr:rowOff>
    </xdr:from>
    <xdr:to>
      <xdr:col>24</xdr:col>
      <xdr:colOff>152400</xdr:colOff>
      <xdr:row>70</xdr:row>
      <xdr:rowOff>108321</xdr:rowOff>
    </xdr:to>
    <xdr:cxnSp macro="">
      <xdr:nvCxnSpPr>
        <xdr:cNvPr id="175" name="直線コネクタ 174"/>
        <xdr:cNvCxnSpPr/>
      </xdr:nvCxnSpPr>
      <xdr:spPr>
        <a:xfrm>
          <a:off x="4546600" y="1210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47346</xdr:rowOff>
    </xdr:from>
    <xdr:to>
      <xdr:col>24</xdr:col>
      <xdr:colOff>63500</xdr:colOff>
      <xdr:row>76</xdr:row>
      <xdr:rowOff>113320</xdr:rowOff>
    </xdr:to>
    <xdr:cxnSp macro="">
      <xdr:nvCxnSpPr>
        <xdr:cNvPr id="176" name="直線コネクタ 175"/>
        <xdr:cNvCxnSpPr/>
      </xdr:nvCxnSpPr>
      <xdr:spPr>
        <a:xfrm flipV="1">
          <a:off x="3797300" y="12906096"/>
          <a:ext cx="838200" cy="23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68470</xdr:rowOff>
    </xdr:from>
    <xdr:ext cx="599010" cy="259045"/>
    <xdr:sp macro="" textlink="">
      <xdr:nvSpPr>
        <xdr:cNvPr id="177" name="民生費平均値テキスト"/>
        <xdr:cNvSpPr txBox="1"/>
      </xdr:nvSpPr>
      <xdr:spPr>
        <a:xfrm>
          <a:off x="4686300" y="12927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90043</xdr:rowOff>
    </xdr:from>
    <xdr:to>
      <xdr:col>24</xdr:col>
      <xdr:colOff>114300</xdr:colOff>
      <xdr:row>76</xdr:row>
      <xdr:rowOff>20194</xdr:rowOff>
    </xdr:to>
    <xdr:sp macro="" textlink="">
      <xdr:nvSpPr>
        <xdr:cNvPr id="178" name="フローチャート: 判断 177"/>
        <xdr:cNvSpPr/>
      </xdr:nvSpPr>
      <xdr:spPr>
        <a:xfrm>
          <a:off x="4584700" y="129487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77505</xdr:rowOff>
    </xdr:from>
    <xdr:to>
      <xdr:col>19</xdr:col>
      <xdr:colOff>177800</xdr:colOff>
      <xdr:row>76</xdr:row>
      <xdr:rowOff>113320</xdr:rowOff>
    </xdr:to>
    <xdr:cxnSp macro="">
      <xdr:nvCxnSpPr>
        <xdr:cNvPr id="179" name="直線コネクタ 178"/>
        <xdr:cNvCxnSpPr/>
      </xdr:nvCxnSpPr>
      <xdr:spPr>
        <a:xfrm>
          <a:off x="2908300" y="13107705"/>
          <a:ext cx="889000" cy="3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113688</xdr:rowOff>
    </xdr:from>
    <xdr:to>
      <xdr:col>20</xdr:col>
      <xdr:colOff>38100</xdr:colOff>
      <xdr:row>77</xdr:row>
      <xdr:rowOff>43838</xdr:rowOff>
    </xdr:to>
    <xdr:sp macro="" textlink="">
      <xdr:nvSpPr>
        <xdr:cNvPr id="180" name="フローチャート: 判断 179"/>
        <xdr:cNvSpPr/>
      </xdr:nvSpPr>
      <xdr:spPr>
        <a:xfrm>
          <a:off x="37465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34965</xdr:rowOff>
    </xdr:from>
    <xdr:ext cx="599010" cy="259045"/>
    <xdr:sp macro="" textlink="">
      <xdr:nvSpPr>
        <xdr:cNvPr id="181" name="テキスト ボックス 180"/>
        <xdr:cNvSpPr txBox="1"/>
      </xdr:nvSpPr>
      <xdr:spPr>
        <a:xfrm>
          <a:off x="3497795" y="1323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77505</xdr:rowOff>
    </xdr:from>
    <xdr:to>
      <xdr:col>15</xdr:col>
      <xdr:colOff>50800</xdr:colOff>
      <xdr:row>76</xdr:row>
      <xdr:rowOff>169830</xdr:rowOff>
    </xdr:to>
    <xdr:cxnSp macro="">
      <xdr:nvCxnSpPr>
        <xdr:cNvPr id="182" name="直線コネクタ 181"/>
        <xdr:cNvCxnSpPr/>
      </xdr:nvCxnSpPr>
      <xdr:spPr>
        <a:xfrm flipV="1">
          <a:off x="2019300" y="13107705"/>
          <a:ext cx="889000" cy="9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123372</xdr:rowOff>
    </xdr:from>
    <xdr:to>
      <xdr:col>15</xdr:col>
      <xdr:colOff>101600</xdr:colOff>
      <xdr:row>77</xdr:row>
      <xdr:rowOff>53522</xdr:rowOff>
    </xdr:to>
    <xdr:sp macro="" textlink="">
      <xdr:nvSpPr>
        <xdr:cNvPr id="183" name="フローチャート: 判断 182"/>
        <xdr:cNvSpPr/>
      </xdr:nvSpPr>
      <xdr:spPr>
        <a:xfrm>
          <a:off x="2857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44649</xdr:rowOff>
    </xdr:from>
    <xdr:ext cx="599010" cy="259045"/>
    <xdr:sp macro="" textlink="">
      <xdr:nvSpPr>
        <xdr:cNvPr id="184" name="テキスト ボックス 183"/>
        <xdr:cNvSpPr txBox="1"/>
      </xdr:nvSpPr>
      <xdr:spPr>
        <a:xfrm>
          <a:off x="2608795" y="1324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169830</xdr:rowOff>
    </xdr:from>
    <xdr:to>
      <xdr:col>10</xdr:col>
      <xdr:colOff>114300</xdr:colOff>
      <xdr:row>77</xdr:row>
      <xdr:rowOff>40388</xdr:rowOff>
    </xdr:to>
    <xdr:cxnSp macro="">
      <xdr:nvCxnSpPr>
        <xdr:cNvPr id="185" name="直線コネクタ 184"/>
        <xdr:cNvCxnSpPr/>
      </xdr:nvCxnSpPr>
      <xdr:spPr>
        <a:xfrm flipV="1">
          <a:off x="1130300" y="13200030"/>
          <a:ext cx="889000" cy="4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157891</xdr:rowOff>
    </xdr:from>
    <xdr:to>
      <xdr:col>10</xdr:col>
      <xdr:colOff>165100</xdr:colOff>
      <xdr:row>77</xdr:row>
      <xdr:rowOff>88041</xdr:rowOff>
    </xdr:to>
    <xdr:sp macro="" textlink="">
      <xdr:nvSpPr>
        <xdr:cNvPr id="186" name="フローチャート: 判断 185"/>
        <xdr:cNvSpPr/>
      </xdr:nvSpPr>
      <xdr:spPr>
        <a:xfrm>
          <a:off x="1968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79168</xdr:rowOff>
    </xdr:from>
    <xdr:ext cx="599010" cy="259045"/>
    <xdr:sp macro="" textlink="">
      <xdr:nvSpPr>
        <xdr:cNvPr id="187" name="テキスト ボックス 186"/>
        <xdr:cNvSpPr txBox="1"/>
      </xdr:nvSpPr>
      <xdr:spPr>
        <a:xfrm>
          <a:off x="1719795" y="1328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150972</xdr:rowOff>
    </xdr:from>
    <xdr:to>
      <xdr:col>6</xdr:col>
      <xdr:colOff>38100</xdr:colOff>
      <xdr:row>77</xdr:row>
      <xdr:rowOff>81122</xdr:rowOff>
    </xdr:to>
    <xdr:sp macro="" textlink="">
      <xdr:nvSpPr>
        <xdr:cNvPr id="188" name="フローチャート: 判断 187"/>
        <xdr:cNvSpPr/>
      </xdr:nvSpPr>
      <xdr:spPr>
        <a:xfrm>
          <a:off x="1079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97649</xdr:rowOff>
    </xdr:from>
    <xdr:ext cx="599010" cy="259045"/>
    <xdr:sp macro="" textlink="">
      <xdr:nvSpPr>
        <xdr:cNvPr id="189" name="テキスト ボックス 188"/>
        <xdr:cNvSpPr txBox="1"/>
      </xdr:nvSpPr>
      <xdr:spPr>
        <a:xfrm>
          <a:off x="830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167996</xdr:rowOff>
    </xdr:from>
    <xdr:to>
      <xdr:col>24</xdr:col>
      <xdr:colOff>114300</xdr:colOff>
      <xdr:row>75</xdr:row>
      <xdr:rowOff>98146</xdr:rowOff>
    </xdr:to>
    <xdr:sp macro="" textlink="">
      <xdr:nvSpPr>
        <xdr:cNvPr id="195" name="楕円 194"/>
        <xdr:cNvSpPr/>
      </xdr:nvSpPr>
      <xdr:spPr>
        <a:xfrm>
          <a:off x="4584700" y="1285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19423</xdr:rowOff>
    </xdr:from>
    <xdr:ext cx="599010" cy="259045"/>
    <xdr:sp macro="" textlink="">
      <xdr:nvSpPr>
        <xdr:cNvPr id="196" name="民生費該当値テキスト"/>
        <xdr:cNvSpPr txBox="1"/>
      </xdr:nvSpPr>
      <xdr:spPr>
        <a:xfrm>
          <a:off x="4686300" y="1270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62520</xdr:rowOff>
    </xdr:from>
    <xdr:to>
      <xdr:col>20</xdr:col>
      <xdr:colOff>38100</xdr:colOff>
      <xdr:row>76</xdr:row>
      <xdr:rowOff>164120</xdr:rowOff>
    </xdr:to>
    <xdr:sp macro="" textlink="">
      <xdr:nvSpPr>
        <xdr:cNvPr id="197" name="楕円 196"/>
        <xdr:cNvSpPr/>
      </xdr:nvSpPr>
      <xdr:spPr>
        <a:xfrm>
          <a:off x="3746500" y="1309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9196</xdr:rowOff>
    </xdr:from>
    <xdr:ext cx="599010" cy="259045"/>
    <xdr:sp macro="" textlink="">
      <xdr:nvSpPr>
        <xdr:cNvPr id="198" name="テキスト ボックス 197"/>
        <xdr:cNvSpPr txBox="1"/>
      </xdr:nvSpPr>
      <xdr:spPr>
        <a:xfrm>
          <a:off x="3497795" y="12867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26705</xdr:rowOff>
    </xdr:from>
    <xdr:to>
      <xdr:col>15</xdr:col>
      <xdr:colOff>101600</xdr:colOff>
      <xdr:row>76</xdr:row>
      <xdr:rowOff>128305</xdr:rowOff>
    </xdr:to>
    <xdr:sp macro="" textlink="">
      <xdr:nvSpPr>
        <xdr:cNvPr id="199" name="楕円 198"/>
        <xdr:cNvSpPr/>
      </xdr:nvSpPr>
      <xdr:spPr>
        <a:xfrm>
          <a:off x="2857500" y="1305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144832</xdr:rowOff>
    </xdr:from>
    <xdr:ext cx="599010" cy="259045"/>
    <xdr:sp macro="" textlink="">
      <xdr:nvSpPr>
        <xdr:cNvPr id="200" name="テキスト ボックス 199"/>
        <xdr:cNvSpPr txBox="1"/>
      </xdr:nvSpPr>
      <xdr:spPr>
        <a:xfrm>
          <a:off x="2608795" y="12832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119030</xdr:rowOff>
    </xdr:from>
    <xdr:to>
      <xdr:col>10</xdr:col>
      <xdr:colOff>165100</xdr:colOff>
      <xdr:row>77</xdr:row>
      <xdr:rowOff>49180</xdr:rowOff>
    </xdr:to>
    <xdr:sp macro="" textlink="">
      <xdr:nvSpPr>
        <xdr:cNvPr id="201" name="楕円 200"/>
        <xdr:cNvSpPr/>
      </xdr:nvSpPr>
      <xdr:spPr>
        <a:xfrm>
          <a:off x="1968500" y="1314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65706</xdr:rowOff>
    </xdr:from>
    <xdr:ext cx="599010" cy="259045"/>
    <xdr:sp macro="" textlink="">
      <xdr:nvSpPr>
        <xdr:cNvPr id="202" name="テキスト ボックス 201"/>
        <xdr:cNvSpPr txBox="1"/>
      </xdr:nvSpPr>
      <xdr:spPr>
        <a:xfrm>
          <a:off x="1719795" y="12924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161038</xdr:rowOff>
    </xdr:from>
    <xdr:to>
      <xdr:col>6</xdr:col>
      <xdr:colOff>38100</xdr:colOff>
      <xdr:row>77</xdr:row>
      <xdr:rowOff>91188</xdr:rowOff>
    </xdr:to>
    <xdr:sp macro="" textlink="">
      <xdr:nvSpPr>
        <xdr:cNvPr id="203" name="楕円 202"/>
        <xdr:cNvSpPr/>
      </xdr:nvSpPr>
      <xdr:spPr>
        <a:xfrm>
          <a:off x="1079500" y="1319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82315</xdr:rowOff>
    </xdr:from>
    <xdr:ext cx="599010" cy="259045"/>
    <xdr:sp macro="" textlink="">
      <xdr:nvSpPr>
        <xdr:cNvPr id="204" name="テキスト ボックス 203"/>
        <xdr:cNvSpPr txBox="1"/>
      </xdr:nvSpPr>
      <xdr:spPr>
        <a:xfrm>
          <a:off x="830795" y="1328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91642</xdr:rowOff>
    </xdr:from>
    <xdr:to>
      <xdr:col>24</xdr:col>
      <xdr:colOff>62865</xdr:colOff>
      <xdr:row>99</xdr:row>
      <xdr:rowOff>14706</xdr:rowOff>
    </xdr:to>
    <xdr:cxnSp macro="">
      <xdr:nvCxnSpPr>
        <xdr:cNvPr id="229" name="直線コネクタ 228"/>
        <xdr:cNvCxnSpPr/>
      </xdr:nvCxnSpPr>
      <xdr:spPr>
        <a:xfrm flipV="1">
          <a:off x="4633595" y="15522142"/>
          <a:ext cx="1270" cy="1466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18533</xdr:rowOff>
    </xdr:from>
    <xdr:ext cx="534377" cy="259045"/>
    <xdr:sp macro="" textlink="">
      <xdr:nvSpPr>
        <xdr:cNvPr id="230" name="衛生費最小値テキスト"/>
        <xdr:cNvSpPr txBox="1"/>
      </xdr:nvSpPr>
      <xdr:spPr>
        <a:xfrm>
          <a:off x="4686300" y="169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14706</xdr:rowOff>
    </xdr:from>
    <xdr:to>
      <xdr:col>24</xdr:col>
      <xdr:colOff>152400</xdr:colOff>
      <xdr:row>99</xdr:row>
      <xdr:rowOff>14706</xdr:rowOff>
    </xdr:to>
    <xdr:cxnSp macro="">
      <xdr:nvCxnSpPr>
        <xdr:cNvPr id="231" name="直線コネクタ 230"/>
        <xdr:cNvCxnSpPr/>
      </xdr:nvCxnSpPr>
      <xdr:spPr>
        <a:xfrm>
          <a:off x="4546600" y="1698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38319</xdr:rowOff>
    </xdr:from>
    <xdr:ext cx="599010" cy="259045"/>
    <xdr:sp macro="" textlink="">
      <xdr:nvSpPr>
        <xdr:cNvPr id="232" name="衛生費最大値テキスト"/>
        <xdr:cNvSpPr txBox="1"/>
      </xdr:nvSpPr>
      <xdr:spPr>
        <a:xfrm>
          <a:off x="4686300" y="1529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91642</xdr:rowOff>
    </xdr:from>
    <xdr:to>
      <xdr:col>24</xdr:col>
      <xdr:colOff>152400</xdr:colOff>
      <xdr:row>90</xdr:row>
      <xdr:rowOff>91642</xdr:rowOff>
    </xdr:to>
    <xdr:cxnSp macro="">
      <xdr:nvCxnSpPr>
        <xdr:cNvPr id="233" name="直線コネクタ 232"/>
        <xdr:cNvCxnSpPr/>
      </xdr:nvCxnSpPr>
      <xdr:spPr>
        <a:xfrm>
          <a:off x="4546600" y="1552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144690</xdr:rowOff>
    </xdr:from>
    <xdr:to>
      <xdr:col>24</xdr:col>
      <xdr:colOff>63500</xdr:colOff>
      <xdr:row>97</xdr:row>
      <xdr:rowOff>110274</xdr:rowOff>
    </xdr:to>
    <xdr:cxnSp macro="">
      <xdr:nvCxnSpPr>
        <xdr:cNvPr id="234" name="直線コネクタ 233"/>
        <xdr:cNvCxnSpPr/>
      </xdr:nvCxnSpPr>
      <xdr:spPr>
        <a:xfrm flipV="1">
          <a:off x="3797300" y="16432440"/>
          <a:ext cx="838200" cy="30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107751</xdr:rowOff>
    </xdr:from>
    <xdr:ext cx="534377" cy="259045"/>
    <xdr:sp macro="" textlink="">
      <xdr:nvSpPr>
        <xdr:cNvPr id="235" name="衛生費平均値テキスト"/>
        <xdr:cNvSpPr txBox="1"/>
      </xdr:nvSpPr>
      <xdr:spPr>
        <a:xfrm>
          <a:off x="4686300" y="16566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129324</xdr:rowOff>
    </xdr:from>
    <xdr:to>
      <xdr:col>24</xdr:col>
      <xdr:colOff>114300</xdr:colOff>
      <xdr:row>97</xdr:row>
      <xdr:rowOff>59474</xdr:rowOff>
    </xdr:to>
    <xdr:sp macro="" textlink="">
      <xdr:nvSpPr>
        <xdr:cNvPr id="236" name="フローチャート: 判断 235"/>
        <xdr:cNvSpPr/>
      </xdr:nvSpPr>
      <xdr:spPr>
        <a:xfrm>
          <a:off x="45847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110274</xdr:rowOff>
    </xdr:from>
    <xdr:to>
      <xdr:col>19</xdr:col>
      <xdr:colOff>177800</xdr:colOff>
      <xdr:row>97</xdr:row>
      <xdr:rowOff>112788</xdr:rowOff>
    </xdr:to>
    <xdr:cxnSp macro="">
      <xdr:nvCxnSpPr>
        <xdr:cNvPr id="237" name="直線コネクタ 236"/>
        <xdr:cNvCxnSpPr/>
      </xdr:nvCxnSpPr>
      <xdr:spPr>
        <a:xfrm flipV="1">
          <a:off x="2908300" y="16740924"/>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63360</xdr:rowOff>
    </xdr:from>
    <xdr:to>
      <xdr:col>20</xdr:col>
      <xdr:colOff>38100</xdr:colOff>
      <xdr:row>97</xdr:row>
      <xdr:rowOff>164960</xdr:rowOff>
    </xdr:to>
    <xdr:sp macro="" textlink="">
      <xdr:nvSpPr>
        <xdr:cNvPr id="238" name="フローチャート: 判断 237"/>
        <xdr:cNvSpPr/>
      </xdr:nvSpPr>
      <xdr:spPr>
        <a:xfrm>
          <a:off x="3746500" y="166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156087</xdr:rowOff>
    </xdr:from>
    <xdr:ext cx="534377" cy="259045"/>
    <xdr:sp macro="" textlink="">
      <xdr:nvSpPr>
        <xdr:cNvPr id="239" name="テキスト ボックス 238"/>
        <xdr:cNvSpPr txBox="1"/>
      </xdr:nvSpPr>
      <xdr:spPr>
        <a:xfrm>
          <a:off x="3530111" y="1678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73203</xdr:rowOff>
    </xdr:from>
    <xdr:to>
      <xdr:col>15</xdr:col>
      <xdr:colOff>50800</xdr:colOff>
      <xdr:row>97</xdr:row>
      <xdr:rowOff>112788</xdr:rowOff>
    </xdr:to>
    <xdr:cxnSp macro="">
      <xdr:nvCxnSpPr>
        <xdr:cNvPr id="240" name="直線コネクタ 239"/>
        <xdr:cNvCxnSpPr/>
      </xdr:nvCxnSpPr>
      <xdr:spPr>
        <a:xfrm>
          <a:off x="2019300" y="16703853"/>
          <a:ext cx="889000" cy="3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93307</xdr:rowOff>
    </xdr:from>
    <xdr:to>
      <xdr:col>15</xdr:col>
      <xdr:colOff>101600</xdr:colOff>
      <xdr:row>98</xdr:row>
      <xdr:rowOff>23457</xdr:rowOff>
    </xdr:to>
    <xdr:sp macro="" textlink="">
      <xdr:nvSpPr>
        <xdr:cNvPr id="241" name="フローチャート: 判断 240"/>
        <xdr:cNvSpPr/>
      </xdr:nvSpPr>
      <xdr:spPr>
        <a:xfrm>
          <a:off x="2857500" y="167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14584</xdr:rowOff>
    </xdr:from>
    <xdr:ext cx="534377" cy="259045"/>
    <xdr:sp macro="" textlink="">
      <xdr:nvSpPr>
        <xdr:cNvPr id="242" name="テキスト ボックス 241"/>
        <xdr:cNvSpPr txBox="1"/>
      </xdr:nvSpPr>
      <xdr:spPr>
        <a:xfrm>
          <a:off x="2641111" y="1681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73203</xdr:rowOff>
    </xdr:from>
    <xdr:to>
      <xdr:col>10</xdr:col>
      <xdr:colOff>114300</xdr:colOff>
      <xdr:row>98</xdr:row>
      <xdr:rowOff>38533</xdr:rowOff>
    </xdr:to>
    <xdr:cxnSp macro="">
      <xdr:nvCxnSpPr>
        <xdr:cNvPr id="243" name="直線コネクタ 242"/>
        <xdr:cNvCxnSpPr/>
      </xdr:nvCxnSpPr>
      <xdr:spPr>
        <a:xfrm flipV="1">
          <a:off x="1130300" y="16703853"/>
          <a:ext cx="889000" cy="13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123000</xdr:rowOff>
    </xdr:from>
    <xdr:to>
      <xdr:col>10</xdr:col>
      <xdr:colOff>165100</xdr:colOff>
      <xdr:row>98</xdr:row>
      <xdr:rowOff>53150</xdr:rowOff>
    </xdr:to>
    <xdr:sp macro="" textlink="">
      <xdr:nvSpPr>
        <xdr:cNvPr id="244" name="フローチャート: 判断 243"/>
        <xdr:cNvSpPr/>
      </xdr:nvSpPr>
      <xdr:spPr>
        <a:xfrm>
          <a:off x="1968500" y="167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44277</xdr:rowOff>
    </xdr:from>
    <xdr:ext cx="534377" cy="259045"/>
    <xdr:sp macro="" textlink="">
      <xdr:nvSpPr>
        <xdr:cNvPr id="245" name="テキスト ボックス 244"/>
        <xdr:cNvSpPr txBox="1"/>
      </xdr:nvSpPr>
      <xdr:spPr>
        <a:xfrm>
          <a:off x="1752111" y="1684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125425</xdr:rowOff>
    </xdr:from>
    <xdr:to>
      <xdr:col>6</xdr:col>
      <xdr:colOff>38100</xdr:colOff>
      <xdr:row>98</xdr:row>
      <xdr:rowOff>55575</xdr:rowOff>
    </xdr:to>
    <xdr:sp macro="" textlink="">
      <xdr:nvSpPr>
        <xdr:cNvPr id="246" name="フローチャート: 判断 245"/>
        <xdr:cNvSpPr/>
      </xdr:nvSpPr>
      <xdr:spPr>
        <a:xfrm>
          <a:off x="1079500" y="1675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72102</xdr:rowOff>
    </xdr:from>
    <xdr:ext cx="534377" cy="259045"/>
    <xdr:sp macro="" textlink="">
      <xdr:nvSpPr>
        <xdr:cNvPr id="247" name="テキスト ボックス 246"/>
        <xdr:cNvSpPr txBox="1"/>
      </xdr:nvSpPr>
      <xdr:spPr>
        <a:xfrm>
          <a:off x="863111" y="1653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93890</xdr:rowOff>
    </xdr:from>
    <xdr:to>
      <xdr:col>24</xdr:col>
      <xdr:colOff>114300</xdr:colOff>
      <xdr:row>96</xdr:row>
      <xdr:rowOff>24040</xdr:rowOff>
    </xdr:to>
    <xdr:sp macro="" textlink="">
      <xdr:nvSpPr>
        <xdr:cNvPr id="253" name="楕円 252"/>
        <xdr:cNvSpPr/>
      </xdr:nvSpPr>
      <xdr:spPr>
        <a:xfrm>
          <a:off x="4584700" y="1638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116767</xdr:rowOff>
    </xdr:from>
    <xdr:ext cx="534377" cy="259045"/>
    <xdr:sp macro="" textlink="">
      <xdr:nvSpPr>
        <xdr:cNvPr id="254" name="衛生費該当値テキスト"/>
        <xdr:cNvSpPr txBox="1"/>
      </xdr:nvSpPr>
      <xdr:spPr>
        <a:xfrm>
          <a:off x="4686300" y="1623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59474</xdr:rowOff>
    </xdr:from>
    <xdr:to>
      <xdr:col>20</xdr:col>
      <xdr:colOff>38100</xdr:colOff>
      <xdr:row>97</xdr:row>
      <xdr:rowOff>161074</xdr:rowOff>
    </xdr:to>
    <xdr:sp macro="" textlink="">
      <xdr:nvSpPr>
        <xdr:cNvPr id="255" name="楕円 254"/>
        <xdr:cNvSpPr/>
      </xdr:nvSpPr>
      <xdr:spPr>
        <a:xfrm>
          <a:off x="3746500" y="1669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6151</xdr:rowOff>
    </xdr:from>
    <xdr:ext cx="534377" cy="259045"/>
    <xdr:sp macro="" textlink="">
      <xdr:nvSpPr>
        <xdr:cNvPr id="256" name="テキスト ボックス 255"/>
        <xdr:cNvSpPr txBox="1"/>
      </xdr:nvSpPr>
      <xdr:spPr>
        <a:xfrm>
          <a:off x="3530111" y="1646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61988</xdr:rowOff>
    </xdr:from>
    <xdr:to>
      <xdr:col>15</xdr:col>
      <xdr:colOff>101600</xdr:colOff>
      <xdr:row>97</xdr:row>
      <xdr:rowOff>163588</xdr:rowOff>
    </xdr:to>
    <xdr:sp macro="" textlink="">
      <xdr:nvSpPr>
        <xdr:cNvPr id="257" name="楕円 256"/>
        <xdr:cNvSpPr/>
      </xdr:nvSpPr>
      <xdr:spPr>
        <a:xfrm>
          <a:off x="2857500" y="1669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8665</xdr:rowOff>
    </xdr:from>
    <xdr:ext cx="534377" cy="259045"/>
    <xdr:sp macro="" textlink="">
      <xdr:nvSpPr>
        <xdr:cNvPr id="258" name="テキスト ボックス 257"/>
        <xdr:cNvSpPr txBox="1"/>
      </xdr:nvSpPr>
      <xdr:spPr>
        <a:xfrm>
          <a:off x="2641111" y="164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22403</xdr:rowOff>
    </xdr:from>
    <xdr:to>
      <xdr:col>10</xdr:col>
      <xdr:colOff>165100</xdr:colOff>
      <xdr:row>97</xdr:row>
      <xdr:rowOff>124003</xdr:rowOff>
    </xdr:to>
    <xdr:sp macro="" textlink="">
      <xdr:nvSpPr>
        <xdr:cNvPr id="259" name="楕円 258"/>
        <xdr:cNvSpPr/>
      </xdr:nvSpPr>
      <xdr:spPr>
        <a:xfrm>
          <a:off x="1968500" y="1665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140530</xdr:rowOff>
    </xdr:from>
    <xdr:ext cx="534377" cy="259045"/>
    <xdr:sp macro="" textlink="">
      <xdr:nvSpPr>
        <xdr:cNvPr id="260" name="テキスト ボックス 259"/>
        <xdr:cNvSpPr txBox="1"/>
      </xdr:nvSpPr>
      <xdr:spPr>
        <a:xfrm>
          <a:off x="1752111" y="1642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159183</xdr:rowOff>
    </xdr:from>
    <xdr:to>
      <xdr:col>6</xdr:col>
      <xdr:colOff>38100</xdr:colOff>
      <xdr:row>98</xdr:row>
      <xdr:rowOff>89333</xdr:rowOff>
    </xdr:to>
    <xdr:sp macro="" textlink="">
      <xdr:nvSpPr>
        <xdr:cNvPr id="261" name="楕円 260"/>
        <xdr:cNvSpPr/>
      </xdr:nvSpPr>
      <xdr:spPr>
        <a:xfrm>
          <a:off x="1079500" y="1678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80460</xdr:rowOff>
    </xdr:from>
    <xdr:ext cx="534377" cy="259045"/>
    <xdr:sp macro="" textlink="">
      <xdr:nvSpPr>
        <xdr:cNvPr id="262" name="テキスト ボックス 261"/>
        <xdr:cNvSpPr txBox="1"/>
      </xdr:nvSpPr>
      <xdr:spPr>
        <a:xfrm>
          <a:off x="863111" y="1688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28601</xdr:rowOff>
    </xdr:from>
    <xdr:to>
      <xdr:col>54</xdr:col>
      <xdr:colOff>189865</xdr:colOff>
      <xdr:row>38</xdr:row>
      <xdr:rowOff>139700</xdr:rowOff>
    </xdr:to>
    <xdr:cxnSp macro="">
      <xdr:nvCxnSpPr>
        <xdr:cNvPr id="284" name="直線コネクタ 283"/>
        <xdr:cNvCxnSpPr/>
      </xdr:nvCxnSpPr>
      <xdr:spPr>
        <a:xfrm flipV="1">
          <a:off x="10475595" y="5343551"/>
          <a:ext cx="1270" cy="131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146728</xdr:rowOff>
    </xdr:from>
    <xdr:ext cx="469744" cy="259045"/>
    <xdr:sp macro="" textlink="">
      <xdr:nvSpPr>
        <xdr:cNvPr id="287" name="労働費最大値テキスト"/>
        <xdr:cNvSpPr txBox="1"/>
      </xdr:nvSpPr>
      <xdr:spPr>
        <a:xfrm>
          <a:off x="10528300" y="511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28601</xdr:rowOff>
    </xdr:from>
    <xdr:to>
      <xdr:col>55</xdr:col>
      <xdr:colOff>88900</xdr:colOff>
      <xdr:row>31</xdr:row>
      <xdr:rowOff>28601</xdr:rowOff>
    </xdr:to>
    <xdr:cxnSp macro="">
      <xdr:nvCxnSpPr>
        <xdr:cNvPr id="288" name="直線コネクタ 287"/>
        <xdr:cNvCxnSpPr/>
      </xdr:nvCxnSpPr>
      <xdr:spPr>
        <a:xfrm>
          <a:off x="10388600" y="534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9" name="直線コネクタ 288"/>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93032</xdr:rowOff>
    </xdr:from>
    <xdr:ext cx="378565" cy="259045"/>
    <xdr:sp macro="" textlink="">
      <xdr:nvSpPr>
        <xdr:cNvPr id="290" name="労働費平均値テキスト"/>
        <xdr:cNvSpPr txBox="1"/>
      </xdr:nvSpPr>
      <xdr:spPr>
        <a:xfrm>
          <a:off x="10528300" y="6265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70155</xdr:rowOff>
    </xdr:from>
    <xdr:to>
      <xdr:col>55</xdr:col>
      <xdr:colOff>50800</xdr:colOff>
      <xdr:row>38</xdr:row>
      <xdr:rowOff>305</xdr:rowOff>
    </xdr:to>
    <xdr:sp macro="" textlink="">
      <xdr:nvSpPr>
        <xdr:cNvPr id="291" name="フローチャート: 判断 290"/>
        <xdr:cNvSpPr/>
      </xdr:nvSpPr>
      <xdr:spPr>
        <a:xfrm>
          <a:off x="104267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2" name="直線コネクタ 291"/>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111303</xdr:rowOff>
    </xdr:from>
    <xdr:to>
      <xdr:col>50</xdr:col>
      <xdr:colOff>165100</xdr:colOff>
      <xdr:row>37</xdr:row>
      <xdr:rowOff>41453</xdr:rowOff>
    </xdr:to>
    <xdr:sp macro="" textlink="">
      <xdr:nvSpPr>
        <xdr:cNvPr id="293" name="フローチャート: 判断 292"/>
        <xdr:cNvSpPr/>
      </xdr:nvSpPr>
      <xdr:spPr>
        <a:xfrm>
          <a:off x="9588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57980</xdr:rowOff>
    </xdr:from>
    <xdr:ext cx="378565" cy="259045"/>
    <xdr:sp macro="" textlink="">
      <xdr:nvSpPr>
        <xdr:cNvPr id="294" name="テキスト ボックス 293"/>
        <xdr:cNvSpPr txBox="1"/>
      </xdr:nvSpPr>
      <xdr:spPr>
        <a:xfrm>
          <a:off x="9450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5" name="直線コネクタ 294"/>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100787</xdr:rowOff>
    </xdr:from>
    <xdr:to>
      <xdr:col>46</xdr:col>
      <xdr:colOff>38100</xdr:colOff>
      <xdr:row>37</xdr:row>
      <xdr:rowOff>30937</xdr:rowOff>
    </xdr:to>
    <xdr:sp macro="" textlink="">
      <xdr:nvSpPr>
        <xdr:cNvPr id="296" name="フローチャート: 判断 295"/>
        <xdr:cNvSpPr/>
      </xdr:nvSpPr>
      <xdr:spPr>
        <a:xfrm>
          <a:off x="8699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47464</xdr:rowOff>
    </xdr:from>
    <xdr:ext cx="378565" cy="259045"/>
    <xdr:sp macro="" textlink="">
      <xdr:nvSpPr>
        <xdr:cNvPr id="297" name="テキスト ボックス 296"/>
        <xdr:cNvSpPr txBox="1"/>
      </xdr:nvSpPr>
      <xdr:spPr>
        <a:xfrm>
          <a:off x="8561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8" name="直線コネクタ 297"/>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107645</xdr:rowOff>
    </xdr:from>
    <xdr:to>
      <xdr:col>41</xdr:col>
      <xdr:colOff>101600</xdr:colOff>
      <xdr:row>37</xdr:row>
      <xdr:rowOff>37795</xdr:rowOff>
    </xdr:to>
    <xdr:sp macro="" textlink="">
      <xdr:nvSpPr>
        <xdr:cNvPr id="299" name="フローチャート: 判断 298"/>
        <xdr:cNvSpPr/>
      </xdr:nvSpPr>
      <xdr:spPr>
        <a:xfrm>
          <a:off x="7810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54322</xdr:rowOff>
    </xdr:from>
    <xdr:ext cx="378565" cy="259045"/>
    <xdr:sp macro="" textlink="">
      <xdr:nvSpPr>
        <xdr:cNvPr id="300" name="テキスト ボックス 299"/>
        <xdr:cNvSpPr txBox="1"/>
      </xdr:nvSpPr>
      <xdr:spPr>
        <a:xfrm>
          <a:off x="7672017" y="6055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11176</xdr:rowOff>
    </xdr:from>
    <xdr:to>
      <xdr:col>36</xdr:col>
      <xdr:colOff>165100</xdr:colOff>
      <xdr:row>37</xdr:row>
      <xdr:rowOff>112776</xdr:rowOff>
    </xdr:to>
    <xdr:sp macro="" textlink="">
      <xdr:nvSpPr>
        <xdr:cNvPr id="301" name="フローチャート: 判断 300"/>
        <xdr:cNvSpPr/>
      </xdr:nvSpPr>
      <xdr:spPr>
        <a:xfrm>
          <a:off x="6921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129303</xdr:rowOff>
    </xdr:from>
    <xdr:ext cx="378565" cy="259045"/>
    <xdr:sp macro="" textlink="">
      <xdr:nvSpPr>
        <xdr:cNvPr id="302" name="テキスト ボックス 301"/>
        <xdr:cNvSpPr txBox="1"/>
      </xdr:nvSpPr>
      <xdr:spPr>
        <a:xfrm>
          <a:off x="6783017" y="6130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8" name="楕円 307"/>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9"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0" name="楕円 309"/>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1" name="テキスト ボックス 310"/>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2" name="楕円 311"/>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3" name="テキスト ボックス 312"/>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4" name="楕円 313"/>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5" name="テキスト ボックス 314"/>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6" name="楕円 315"/>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7" name="テキスト ボックス 316"/>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9" name="テキスト ボックス 33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63979</xdr:rowOff>
    </xdr:from>
    <xdr:to>
      <xdr:col>54</xdr:col>
      <xdr:colOff>189865</xdr:colOff>
      <xdr:row>58</xdr:row>
      <xdr:rowOff>153601</xdr:rowOff>
    </xdr:to>
    <xdr:cxnSp macro="">
      <xdr:nvCxnSpPr>
        <xdr:cNvPr id="343" name="直線コネクタ 342"/>
        <xdr:cNvCxnSpPr/>
      </xdr:nvCxnSpPr>
      <xdr:spPr>
        <a:xfrm flipV="1">
          <a:off x="10475595" y="8636479"/>
          <a:ext cx="1270" cy="1461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157428</xdr:rowOff>
    </xdr:from>
    <xdr:ext cx="534377" cy="259045"/>
    <xdr:sp macro="" textlink="">
      <xdr:nvSpPr>
        <xdr:cNvPr id="344" name="農林水産業費最小値テキスト"/>
        <xdr:cNvSpPr txBox="1"/>
      </xdr:nvSpPr>
      <xdr:spPr>
        <a:xfrm>
          <a:off x="10528300" y="101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153601</xdr:rowOff>
    </xdr:from>
    <xdr:to>
      <xdr:col>55</xdr:col>
      <xdr:colOff>88900</xdr:colOff>
      <xdr:row>58</xdr:row>
      <xdr:rowOff>153601</xdr:rowOff>
    </xdr:to>
    <xdr:cxnSp macro="">
      <xdr:nvCxnSpPr>
        <xdr:cNvPr id="345" name="直線コネクタ 344"/>
        <xdr:cNvCxnSpPr/>
      </xdr:nvCxnSpPr>
      <xdr:spPr>
        <a:xfrm>
          <a:off x="10388600" y="1009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10656</xdr:rowOff>
    </xdr:from>
    <xdr:ext cx="599010" cy="259045"/>
    <xdr:sp macro="" textlink="">
      <xdr:nvSpPr>
        <xdr:cNvPr id="346" name="農林水産業費最大値テキスト"/>
        <xdr:cNvSpPr txBox="1"/>
      </xdr:nvSpPr>
      <xdr:spPr>
        <a:xfrm>
          <a:off x="10528300" y="841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63979</xdr:rowOff>
    </xdr:from>
    <xdr:to>
      <xdr:col>55</xdr:col>
      <xdr:colOff>88900</xdr:colOff>
      <xdr:row>50</xdr:row>
      <xdr:rowOff>63979</xdr:rowOff>
    </xdr:to>
    <xdr:cxnSp macro="">
      <xdr:nvCxnSpPr>
        <xdr:cNvPr id="347" name="直線コネクタ 346"/>
        <xdr:cNvCxnSpPr/>
      </xdr:nvCxnSpPr>
      <xdr:spPr>
        <a:xfrm>
          <a:off x="10388600" y="86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132211</xdr:rowOff>
    </xdr:from>
    <xdr:to>
      <xdr:col>55</xdr:col>
      <xdr:colOff>0</xdr:colOff>
      <xdr:row>57</xdr:row>
      <xdr:rowOff>156279</xdr:rowOff>
    </xdr:to>
    <xdr:cxnSp macro="">
      <xdr:nvCxnSpPr>
        <xdr:cNvPr id="348" name="直線コネクタ 347"/>
        <xdr:cNvCxnSpPr/>
      </xdr:nvCxnSpPr>
      <xdr:spPr>
        <a:xfrm flipV="1">
          <a:off x="9639300" y="9904861"/>
          <a:ext cx="838200" cy="2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163669</xdr:rowOff>
    </xdr:from>
    <xdr:ext cx="534377" cy="259045"/>
    <xdr:sp macro="" textlink="">
      <xdr:nvSpPr>
        <xdr:cNvPr id="349" name="農林水産業費平均値テキスト"/>
        <xdr:cNvSpPr txBox="1"/>
      </xdr:nvSpPr>
      <xdr:spPr>
        <a:xfrm>
          <a:off x="10528300" y="9593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140792</xdr:rowOff>
    </xdr:from>
    <xdr:to>
      <xdr:col>55</xdr:col>
      <xdr:colOff>50800</xdr:colOff>
      <xdr:row>57</xdr:row>
      <xdr:rowOff>70942</xdr:rowOff>
    </xdr:to>
    <xdr:sp macro="" textlink="">
      <xdr:nvSpPr>
        <xdr:cNvPr id="350" name="フローチャート: 判断 349"/>
        <xdr:cNvSpPr/>
      </xdr:nvSpPr>
      <xdr:spPr>
        <a:xfrm>
          <a:off x="10426700" y="97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132483</xdr:rowOff>
    </xdr:from>
    <xdr:to>
      <xdr:col>50</xdr:col>
      <xdr:colOff>114300</xdr:colOff>
      <xdr:row>57</xdr:row>
      <xdr:rowOff>156279</xdr:rowOff>
    </xdr:to>
    <xdr:cxnSp macro="">
      <xdr:nvCxnSpPr>
        <xdr:cNvPr id="351" name="直線コネクタ 350"/>
        <xdr:cNvCxnSpPr/>
      </xdr:nvCxnSpPr>
      <xdr:spPr>
        <a:xfrm>
          <a:off x="8750300" y="9905133"/>
          <a:ext cx="889000" cy="2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164230</xdr:rowOff>
    </xdr:from>
    <xdr:to>
      <xdr:col>50</xdr:col>
      <xdr:colOff>165100</xdr:colOff>
      <xdr:row>57</xdr:row>
      <xdr:rowOff>94380</xdr:rowOff>
    </xdr:to>
    <xdr:sp macro="" textlink="">
      <xdr:nvSpPr>
        <xdr:cNvPr id="352" name="フローチャート: 判断 351"/>
        <xdr:cNvSpPr/>
      </xdr:nvSpPr>
      <xdr:spPr>
        <a:xfrm>
          <a:off x="95885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110907</xdr:rowOff>
    </xdr:from>
    <xdr:ext cx="534377" cy="259045"/>
    <xdr:sp macro="" textlink="">
      <xdr:nvSpPr>
        <xdr:cNvPr id="353" name="テキスト ボックス 352"/>
        <xdr:cNvSpPr txBox="1"/>
      </xdr:nvSpPr>
      <xdr:spPr>
        <a:xfrm>
          <a:off x="9372111" y="954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55717</xdr:rowOff>
    </xdr:from>
    <xdr:to>
      <xdr:col>45</xdr:col>
      <xdr:colOff>177800</xdr:colOff>
      <xdr:row>57</xdr:row>
      <xdr:rowOff>132483</xdr:rowOff>
    </xdr:to>
    <xdr:cxnSp macro="">
      <xdr:nvCxnSpPr>
        <xdr:cNvPr id="354" name="直線コネクタ 353"/>
        <xdr:cNvCxnSpPr/>
      </xdr:nvCxnSpPr>
      <xdr:spPr>
        <a:xfrm>
          <a:off x="7861300" y="9828367"/>
          <a:ext cx="889000" cy="7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148510</xdr:rowOff>
    </xdr:from>
    <xdr:to>
      <xdr:col>46</xdr:col>
      <xdr:colOff>38100</xdr:colOff>
      <xdr:row>57</xdr:row>
      <xdr:rowOff>78660</xdr:rowOff>
    </xdr:to>
    <xdr:sp macro="" textlink="">
      <xdr:nvSpPr>
        <xdr:cNvPr id="355" name="フローチャート: 判断 354"/>
        <xdr:cNvSpPr/>
      </xdr:nvSpPr>
      <xdr:spPr>
        <a:xfrm>
          <a:off x="8699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95187</xdr:rowOff>
    </xdr:from>
    <xdr:ext cx="534377" cy="259045"/>
    <xdr:sp macro="" textlink="">
      <xdr:nvSpPr>
        <xdr:cNvPr id="356" name="テキスト ボックス 355"/>
        <xdr:cNvSpPr txBox="1"/>
      </xdr:nvSpPr>
      <xdr:spPr>
        <a:xfrm>
          <a:off x="8483111" y="952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75496</xdr:rowOff>
    </xdr:from>
    <xdr:to>
      <xdr:col>41</xdr:col>
      <xdr:colOff>50800</xdr:colOff>
      <xdr:row>57</xdr:row>
      <xdr:rowOff>55717</xdr:rowOff>
    </xdr:to>
    <xdr:cxnSp macro="">
      <xdr:nvCxnSpPr>
        <xdr:cNvPr id="357" name="直線コネクタ 356"/>
        <xdr:cNvCxnSpPr/>
      </xdr:nvCxnSpPr>
      <xdr:spPr>
        <a:xfrm>
          <a:off x="6972300" y="9676696"/>
          <a:ext cx="889000" cy="15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145897</xdr:rowOff>
    </xdr:from>
    <xdr:to>
      <xdr:col>41</xdr:col>
      <xdr:colOff>101600</xdr:colOff>
      <xdr:row>57</xdr:row>
      <xdr:rowOff>76047</xdr:rowOff>
    </xdr:to>
    <xdr:sp macro="" textlink="">
      <xdr:nvSpPr>
        <xdr:cNvPr id="358" name="フローチャート: 判断 357"/>
        <xdr:cNvSpPr/>
      </xdr:nvSpPr>
      <xdr:spPr>
        <a:xfrm>
          <a:off x="7810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92574</xdr:rowOff>
    </xdr:from>
    <xdr:ext cx="534377" cy="259045"/>
    <xdr:sp macro="" textlink="">
      <xdr:nvSpPr>
        <xdr:cNvPr id="359" name="テキスト ボックス 358"/>
        <xdr:cNvSpPr txBox="1"/>
      </xdr:nvSpPr>
      <xdr:spPr>
        <a:xfrm>
          <a:off x="7594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16434</xdr:rowOff>
    </xdr:from>
    <xdr:to>
      <xdr:col>36</xdr:col>
      <xdr:colOff>165100</xdr:colOff>
      <xdr:row>57</xdr:row>
      <xdr:rowOff>118034</xdr:rowOff>
    </xdr:to>
    <xdr:sp macro="" textlink="">
      <xdr:nvSpPr>
        <xdr:cNvPr id="360" name="フローチャート: 判断 359"/>
        <xdr:cNvSpPr/>
      </xdr:nvSpPr>
      <xdr:spPr>
        <a:xfrm>
          <a:off x="6921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109161</xdr:rowOff>
    </xdr:from>
    <xdr:ext cx="534377" cy="259045"/>
    <xdr:sp macro="" textlink="">
      <xdr:nvSpPr>
        <xdr:cNvPr id="361" name="テキスト ボックス 360"/>
        <xdr:cNvSpPr txBox="1"/>
      </xdr:nvSpPr>
      <xdr:spPr>
        <a:xfrm>
          <a:off x="6705111" y="98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81411</xdr:rowOff>
    </xdr:from>
    <xdr:to>
      <xdr:col>55</xdr:col>
      <xdr:colOff>50800</xdr:colOff>
      <xdr:row>58</xdr:row>
      <xdr:rowOff>11561</xdr:rowOff>
    </xdr:to>
    <xdr:sp macro="" textlink="">
      <xdr:nvSpPr>
        <xdr:cNvPr id="367" name="楕円 366"/>
        <xdr:cNvSpPr/>
      </xdr:nvSpPr>
      <xdr:spPr>
        <a:xfrm>
          <a:off x="10426700" y="985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59838</xdr:rowOff>
    </xdr:from>
    <xdr:ext cx="534377" cy="259045"/>
    <xdr:sp macro="" textlink="">
      <xdr:nvSpPr>
        <xdr:cNvPr id="368" name="農林水産業費該当値テキスト"/>
        <xdr:cNvSpPr txBox="1"/>
      </xdr:nvSpPr>
      <xdr:spPr>
        <a:xfrm>
          <a:off x="10528300" y="983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105479</xdr:rowOff>
    </xdr:from>
    <xdr:to>
      <xdr:col>50</xdr:col>
      <xdr:colOff>165100</xdr:colOff>
      <xdr:row>58</xdr:row>
      <xdr:rowOff>35629</xdr:rowOff>
    </xdr:to>
    <xdr:sp macro="" textlink="">
      <xdr:nvSpPr>
        <xdr:cNvPr id="369" name="楕円 368"/>
        <xdr:cNvSpPr/>
      </xdr:nvSpPr>
      <xdr:spPr>
        <a:xfrm>
          <a:off x="9588500" y="987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26756</xdr:rowOff>
    </xdr:from>
    <xdr:ext cx="534377" cy="259045"/>
    <xdr:sp macro="" textlink="">
      <xdr:nvSpPr>
        <xdr:cNvPr id="370" name="テキスト ボックス 369"/>
        <xdr:cNvSpPr txBox="1"/>
      </xdr:nvSpPr>
      <xdr:spPr>
        <a:xfrm>
          <a:off x="9372111" y="997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81683</xdr:rowOff>
    </xdr:from>
    <xdr:to>
      <xdr:col>46</xdr:col>
      <xdr:colOff>38100</xdr:colOff>
      <xdr:row>58</xdr:row>
      <xdr:rowOff>11833</xdr:rowOff>
    </xdr:to>
    <xdr:sp macro="" textlink="">
      <xdr:nvSpPr>
        <xdr:cNvPr id="371" name="楕円 370"/>
        <xdr:cNvSpPr/>
      </xdr:nvSpPr>
      <xdr:spPr>
        <a:xfrm>
          <a:off x="8699500" y="985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2960</xdr:rowOff>
    </xdr:from>
    <xdr:ext cx="534377" cy="259045"/>
    <xdr:sp macro="" textlink="">
      <xdr:nvSpPr>
        <xdr:cNvPr id="372" name="テキスト ボックス 371"/>
        <xdr:cNvSpPr txBox="1"/>
      </xdr:nvSpPr>
      <xdr:spPr>
        <a:xfrm>
          <a:off x="8483111" y="994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4917</xdr:rowOff>
    </xdr:from>
    <xdr:to>
      <xdr:col>41</xdr:col>
      <xdr:colOff>101600</xdr:colOff>
      <xdr:row>57</xdr:row>
      <xdr:rowOff>106517</xdr:rowOff>
    </xdr:to>
    <xdr:sp macro="" textlink="">
      <xdr:nvSpPr>
        <xdr:cNvPr id="373" name="楕円 372"/>
        <xdr:cNvSpPr/>
      </xdr:nvSpPr>
      <xdr:spPr>
        <a:xfrm>
          <a:off x="7810500" y="977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97644</xdr:rowOff>
    </xdr:from>
    <xdr:ext cx="534377" cy="259045"/>
    <xdr:sp macro="" textlink="">
      <xdr:nvSpPr>
        <xdr:cNvPr id="374" name="テキスト ボックス 373"/>
        <xdr:cNvSpPr txBox="1"/>
      </xdr:nvSpPr>
      <xdr:spPr>
        <a:xfrm>
          <a:off x="7594111" y="987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24696</xdr:rowOff>
    </xdr:from>
    <xdr:to>
      <xdr:col>36</xdr:col>
      <xdr:colOff>165100</xdr:colOff>
      <xdr:row>56</xdr:row>
      <xdr:rowOff>126296</xdr:rowOff>
    </xdr:to>
    <xdr:sp macro="" textlink="">
      <xdr:nvSpPr>
        <xdr:cNvPr id="375" name="楕円 374"/>
        <xdr:cNvSpPr/>
      </xdr:nvSpPr>
      <xdr:spPr>
        <a:xfrm>
          <a:off x="6921500" y="962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142823</xdr:rowOff>
    </xdr:from>
    <xdr:ext cx="534377" cy="259045"/>
    <xdr:sp macro="" textlink="">
      <xdr:nvSpPr>
        <xdr:cNvPr id="376" name="テキスト ボックス 375"/>
        <xdr:cNvSpPr txBox="1"/>
      </xdr:nvSpPr>
      <xdr:spPr>
        <a:xfrm>
          <a:off x="6705111" y="940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146444</xdr:rowOff>
    </xdr:from>
    <xdr:to>
      <xdr:col>54</xdr:col>
      <xdr:colOff>189865</xdr:colOff>
      <xdr:row>79</xdr:row>
      <xdr:rowOff>48913</xdr:rowOff>
    </xdr:to>
    <xdr:cxnSp macro="">
      <xdr:nvCxnSpPr>
        <xdr:cNvPr id="402" name="直線コネクタ 401"/>
        <xdr:cNvCxnSpPr/>
      </xdr:nvCxnSpPr>
      <xdr:spPr>
        <a:xfrm flipV="1">
          <a:off x="10475595" y="11976494"/>
          <a:ext cx="1270" cy="161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52740</xdr:rowOff>
    </xdr:from>
    <xdr:ext cx="469744" cy="259045"/>
    <xdr:sp macro="" textlink="">
      <xdr:nvSpPr>
        <xdr:cNvPr id="403" name="商工費最小値テキスト"/>
        <xdr:cNvSpPr txBox="1"/>
      </xdr:nvSpPr>
      <xdr:spPr>
        <a:xfrm>
          <a:off x="10528300" y="1359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48913</xdr:rowOff>
    </xdr:from>
    <xdr:to>
      <xdr:col>55</xdr:col>
      <xdr:colOff>88900</xdr:colOff>
      <xdr:row>79</xdr:row>
      <xdr:rowOff>48913</xdr:rowOff>
    </xdr:to>
    <xdr:cxnSp macro="">
      <xdr:nvCxnSpPr>
        <xdr:cNvPr id="404" name="直線コネクタ 403"/>
        <xdr:cNvCxnSpPr/>
      </xdr:nvCxnSpPr>
      <xdr:spPr>
        <a:xfrm>
          <a:off x="10388600" y="1359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93121</xdr:rowOff>
    </xdr:from>
    <xdr:ext cx="599010" cy="259045"/>
    <xdr:sp macro="" textlink="">
      <xdr:nvSpPr>
        <xdr:cNvPr id="405" name="商工費最大値テキスト"/>
        <xdr:cNvSpPr txBox="1"/>
      </xdr:nvSpPr>
      <xdr:spPr>
        <a:xfrm>
          <a:off x="10528300" y="1175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146444</xdr:rowOff>
    </xdr:from>
    <xdr:to>
      <xdr:col>55</xdr:col>
      <xdr:colOff>88900</xdr:colOff>
      <xdr:row>69</xdr:row>
      <xdr:rowOff>146444</xdr:rowOff>
    </xdr:to>
    <xdr:cxnSp macro="">
      <xdr:nvCxnSpPr>
        <xdr:cNvPr id="406" name="直線コネクタ 405"/>
        <xdr:cNvCxnSpPr/>
      </xdr:nvCxnSpPr>
      <xdr:spPr>
        <a:xfrm>
          <a:off x="10388600" y="1197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60979</xdr:rowOff>
    </xdr:from>
    <xdr:to>
      <xdr:col>55</xdr:col>
      <xdr:colOff>0</xdr:colOff>
      <xdr:row>77</xdr:row>
      <xdr:rowOff>35654</xdr:rowOff>
    </xdr:to>
    <xdr:cxnSp macro="">
      <xdr:nvCxnSpPr>
        <xdr:cNvPr id="407" name="直線コネクタ 406"/>
        <xdr:cNvCxnSpPr/>
      </xdr:nvCxnSpPr>
      <xdr:spPr>
        <a:xfrm>
          <a:off x="9639300" y="13091179"/>
          <a:ext cx="838200" cy="14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158591</xdr:rowOff>
    </xdr:from>
    <xdr:ext cx="534377" cy="259045"/>
    <xdr:sp macro="" textlink="">
      <xdr:nvSpPr>
        <xdr:cNvPr id="408" name="商工費平均値テキスト"/>
        <xdr:cNvSpPr txBox="1"/>
      </xdr:nvSpPr>
      <xdr:spPr>
        <a:xfrm>
          <a:off x="10528300" y="13017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135714</xdr:rowOff>
    </xdr:from>
    <xdr:to>
      <xdr:col>55</xdr:col>
      <xdr:colOff>50800</xdr:colOff>
      <xdr:row>77</xdr:row>
      <xdr:rowOff>65864</xdr:rowOff>
    </xdr:to>
    <xdr:sp macro="" textlink="">
      <xdr:nvSpPr>
        <xdr:cNvPr id="409" name="フローチャート: 判断 408"/>
        <xdr:cNvSpPr/>
      </xdr:nvSpPr>
      <xdr:spPr>
        <a:xfrm>
          <a:off x="104267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60979</xdr:rowOff>
    </xdr:from>
    <xdr:to>
      <xdr:col>50</xdr:col>
      <xdr:colOff>114300</xdr:colOff>
      <xdr:row>77</xdr:row>
      <xdr:rowOff>131634</xdr:rowOff>
    </xdr:to>
    <xdr:cxnSp macro="">
      <xdr:nvCxnSpPr>
        <xdr:cNvPr id="410" name="直線コネクタ 409"/>
        <xdr:cNvCxnSpPr/>
      </xdr:nvCxnSpPr>
      <xdr:spPr>
        <a:xfrm flipV="1">
          <a:off x="8750300" y="13091179"/>
          <a:ext cx="889000" cy="24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52911</xdr:rowOff>
    </xdr:from>
    <xdr:to>
      <xdr:col>50</xdr:col>
      <xdr:colOff>165100</xdr:colOff>
      <xdr:row>76</xdr:row>
      <xdr:rowOff>154511</xdr:rowOff>
    </xdr:to>
    <xdr:sp macro="" textlink="">
      <xdr:nvSpPr>
        <xdr:cNvPr id="411" name="フローチャート: 判断 410"/>
        <xdr:cNvSpPr/>
      </xdr:nvSpPr>
      <xdr:spPr>
        <a:xfrm>
          <a:off x="9588500" y="1308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145638</xdr:rowOff>
    </xdr:from>
    <xdr:ext cx="534377" cy="259045"/>
    <xdr:sp macro="" textlink="">
      <xdr:nvSpPr>
        <xdr:cNvPr id="412" name="テキスト ボックス 411"/>
        <xdr:cNvSpPr txBox="1"/>
      </xdr:nvSpPr>
      <xdr:spPr>
        <a:xfrm>
          <a:off x="9372111" y="131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131634</xdr:rowOff>
    </xdr:from>
    <xdr:to>
      <xdr:col>45</xdr:col>
      <xdr:colOff>177800</xdr:colOff>
      <xdr:row>78</xdr:row>
      <xdr:rowOff>75333</xdr:rowOff>
    </xdr:to>
    <xdr:cxnSp macro="">
      <xdr:nvCxnSpPr>
        <xdr:cNvPr id="413" name="直線コネクタ 412"/>
        <xdr:cNvCxnSpPr/>
      </xdr:nvCxnSpPr>
      <xdr:spPr>
        <a:xfrm flipV="1">
          <a:off x="7861300" y="13333284"/>
          <a:ext cx="889000" cy="11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71558</xdr:rowOff>
    </xdr:from>
    <xdr:to>
      <xdr:col>46</xdr:col>
      <xdr:colOff>38100</xdr:colOff>
      <xdr:row>78</xdr:row>
      <xdr:rowOff>1708</xdr:rowOff>
    </xdr:to>
    <xdr:sp macro="" textlink="">
      <xdr:nvSpPr>
        <xdr:cNvPr id="414" name="フローチャート: 判断 413"/>
        <xdr:cNvSpPr/>
      </xdr:nvSpPr>
      <xdr:spPr>
        <a:xfrm>
          <a:off x="8699500" y="1327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18235</xdr:rowOff>
    </xdr:from>
    <xdr:ext cx="534377" cy="259045"/>
    <xdr:sp macro="" textlink="">
      <xdr:nvSpPr>
        <xdr:cNvPr id="415" name="テキスト ボックス 414"/>
        <xdr:cNvSpPr txBox="1"/>
      </xdr:nvSpPr>
      <xdr:spPr>
        <a:xfrm>
          <a:off x="8483111" y="1304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56065</xdr:rowOff>
    </xdr:from>
    <xdr:to>
      <xdr:col>41</xdr:col>
      <xdr:colOff>50800</xdr:colOff>
      <xdr:row>78</xdr:row>
      <xdr:rowOff>75333</xdr:rowOff>
    </xdr:to>
    <xdr:cxnSp macro="">
      <xdr:nvCxnSpPr>
        <xdr:cNvPr id="416" name="直線コネクタ 415"/>
        <xdr:cNvCxnSpPr/>
      </xdr:nvCxnSpPr>
      <xdr:spPr>
        <a:xfrm>
          <a:off x="6972300" y="13429165"/>
          <a:ext cx="889000" cy="1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109049</xdr:rowOff>
    </xdr:from>
    <xdr:to>
      <xdr:col>41</xdr:col>
      <xdr:colOff>101600</xdr:colOff>
      <xdr:row>78</xdr:row>
      <xdr:rowOff>39199</xdr:rowOff>
    </xdr:to>
    <xdr:sp macro="" textlink="">
      <xdr:nvSpPr>
        <xdr:cNvPr id="417" name="フローチャート: 判断 416"/>
        <xdr:cNvSpPr/>
      </xdr:nvSpPr>
      <xdr:spPr>
        <a:xfrm>
          <a:off x="7810500" y="1331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55726</xdr:rowOff>
    </xdr:from>
    <xdr:ext cx="534377" cy="259045"/>
    <xdr:sp macro="" textlink="">
      <xdr:nvSpPr>
        <xdr:cNvPr id="418" name="テキスト ボックス 417"/>
        <xdr:cNvSpPr txBox="1"/>
      </xdr:nvSpPr>
      <xdr:spPr>
        <a:xfrm>
          <a:off x="7594111" y="1308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85356</xdr:rowOff>
    </xdr:from>
    <xdr:to>
      <xdr:col>36</xdr:col>
      <xdr:colOff>165100</xdr:colOff>
      <xdr:row>78</xdr:row>
      <xdr:rowOff>15506</xdr:rowOff>
    </xdr:to>
    <xdr:sp macro="" textlink="">
      <xdr:nvSpPr>
        <xdr:cNvPr id="419" name="フローチャート: 判断 418"/>
        <xdr:cNvSpPr/>
      </xdr:nvSpPr>
      <xdr:spPr>
        <a:xfrm>
          <a:off x="6921500" y="1328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32033</xdr:rowOff>
    </xdr:from>
    <xdr:ext cx="534377" cy="259045"/>
    <xdr:sp macro="" textlink="">
      <xdr:nvSpPr>
        <xdr:cNvPr id="420" name="テキスト ボックス 419"/>
        <xdr:cNvSpPr txBox="1"/>
      </xdr:nvSpPr>
      <xdr:spPr>
        <a:xfrm>
          <a:off x="6705111" y="1306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156304</xdr:rowOff>
    </xdr:from>
    <xdr:to>
      <xdr:col>55</xdr:col>
      <xdr:colOff>50800</xdr:colOff>
      <xdr:row>77</xdr:row>
      <xdr:rowOff>86454</xdr:rowOff>
    </xdr:to>
    <xdr:sp macro="" textlink="">
      <xdr:nvSpPr>
        <xdr:cNvPr id="426" name="楕円 425"/>
        <xdr:cNvSpPr/>
      </xdr:nvSpPr>
      <xdr:spPr>
        <a:xfrm>
          <a:off x="10426700" y="1318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134731</xdr:rowOff>
    </xdr:from>
    <xdr:ext cx="534377" cy="259045"/>
    <xdr:sp macro="" textlink="">
      <xdr:nvSpPr>
        <xdr:cNvPr id="427" name="商工費該当値テキスト"/>
        <xdr:cNvSpPr txBox="1"/>
      </xdr:nvSpPr>
      <xdr:spPr>
        <a:xfrm>
          <a:off x="10528300" y="1316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10179</xdr:rowOff>
    </xdr:from>
    <xdr:to>
      <xdr:col>50</xdr:col>
      <xdr:colOff>165100</xdr:colOff>
      <xdr:row>76</xdr:row>
      <xdr:rowOff>111779</xdr:rowOff>
    </xdr:to>
    <xdr:sp macro="" textlink="">
      <xdr:nvSpPr>
        <xdr:cNvPr id="428" name="楕円 427"/>
        <xdr:cNvSpPr/>
      </xdr:nvSpPr>
      <xdr:spPr>
        <a:xfrm>
          <a:off x="9588500" y="130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128307</xdr:rowOff>
    </xdr:from>
    <xdr:ext cx="534377" cy="259045"/>
    <xdr:sp macro="" textlink="">
      <xdr:nvSpPr>
        <xdr:cNvPr id="429" name="テキスト ボックス 428"/>
        <xdr:cNvSpPr txBox="1"/>
      </xdr:nvSpPr>
      <xdr:spPr>
        <a:xfrm>
          <a:off x="9372111" y="1281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80834</xdr:rowOff>
    </xdr:from>
    <xdr:to>
      <xdr:col>46</xdr:col>
      <xdr:colOff>38100</xdr:colOff>
      <xdr:row>78</xdr:row>
      <xdr:rowOff>10984</xdr:rowOff>
    </xdr:to>
    <xdr:sp macro="" textlink="">
      <xdr:nvSpPr>
        <xdr:cNvPr id="430" name="楕円 429"/>
        <xdr:cNvSpPr/>
      </xdr:nvSpPr>
      <xdr:spPr>
        <a:xfrm>
          <a:off x="8699500" y="1328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2111</xdr:rowOff>
    </xdr:from>
    <xdr:ext cx="534377" cy="259045"/>
    <xdr:sp macro="" textlink="">
      <xdr:nvSpPr>
        <xdr:cNvPr id="431" name="テキスト ボックス 430"/>
        <xdr:cNvSpPr txBox="1"/>
      </xdr:nvSpPr>
      <xdr:spPr>
        <a:xfrm>
          <a:off x="8483111" y="1337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24533</xdr:rowOff>
    </xdr:from>
    <xdr:to>
      <xdr:col>41</xdr:col>
      <xdr:colOff>101600</xdr:colOff>
      <xdr:row>78</xdr:row>
      <xdr:rowOff>126133</xdr:rowOff>
    </xdr:to>
    <xdr:sp macro="" textlink="">
      <xdr:nvSpPr>
        <xdr:cNvPr id="432" name="楕円 431"/>
        <xdr:cNvSpPr/>
      </xdr:nvSpPr>
      <xdr:spPr>
        <a:xfrm>
          <a:off x="7810500" y="1339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117260</xdr:rowOff>
    </xdr:from>
    <xdr:ext cx="534377" cy="259045"/>
    <xdr:sp macro="" textlink="">
      <xdr:nvSpPr>
        <xdr:cNvPr id="433" name="テキスト ボックス 432"/>
        <xdr:cNvSpPr txBox="1"/>
      </xdr:nvSpPr>
      <xdr:spPr>
        <a:xfrm>
          <a:off x="7594111" y="1349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5265</xdr:rowOff>
    </xdr:from>
    <xdr:to>
      <xdr:col>36</xdr:col>
      <xdr:colOff>165100</xdr:colOff>
      <xdr:row>78</xdr:row>
      <xdr:rowOff>106865</xdr:rowOff>
    </xdr:to>
    <xdr:sp macro="" textlink="">
      <xdr:nvSpPr>
        <xdr:cNvPr id="434" name="楕円 433"/>
        <xdr:cNvSpPr/>
      </xdr:nvSpPr>
      <xdr:spPr>
        <a:xfrm>
          <a:off x="6921500" y="1337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97992</xdr:rowOff>
    </xdr:from>
    <xdr:ext cx="534377" cy="259045"/>
    <xdr:sp macro="" textlink="">
      <xdr:nvSpPr>
        <xdr:cNvPr id="435" name="テキスト ボックス 434"/>
        <xdr:cNvSpPr txBox="1"/>
      </xdr:nvSpPr>
      <xdr:spPr>
        <a:xfrm>
          <a:off x="6705111" y="134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18652</xdr:rowOff>
    </xdr:from>
    <xdr:to>
      <xdr:col>54</xdr:col>
      <xdr:colOff>189865</xdr:colOff>
      <xdr:row>98</xdr:row>
      <xdr:rowOff>44255</xdr:rowOff>
    </xdr:to>
    <xdr:cxnSp macro="">
      <xdr:nvCxnSpPr>
        <xdr:cNvPr id="457" name="直線コネクタ 456"/>
        <xdr:cNvCxnSpPr/>
      </xdr:nvCxnSpPr>
      <xdr:spPr>
        <a:xfrm flipV="1">
          <a:off x="10475595" y="1579205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48082</xdr:rowOff>
    </xdr:from>
    <xdr:ext cx="534377" cy="259045"/>
    <xdr:sp macro="" textlink="">
      <xdr:nvSpPr>
        <xdr:cNvPr id="458" name="土木費最小値テキスト"/>
        <xdr:cNvSpPr txBox="1"/>
      </xdr:nvSpPr>
      <xdr:spPr>
        <a:xfrm>
          <a:off x="10528300" y="168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44255</xdr:rowOff>
    </xdr:from>
    <xdr:to>
      <xdr:col>55</xdr:col>
      <xdr:colOff>88900</xdr:colOff>
      <xdr:row>98</xdr:row>
      <xdr:rowOff>44255</xdr:rowOff>
    </xdr:to>
    <xdr:cxnSp macro="">
      <xdr:nvCxnSpPr>
        <xdr:cNvPr id="459" name="直線コネクタ 458"/>
        <xdr:cNvCxnSpPr/>
      </xdr:nvCxnSpPr>
      <xdr:spPr>
        <a:xfrm>
          <a:off x="10388600" y="16846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136779</xdr:rowOff>
    </xdr:from>
    <xdr:ext cx="599010" cy="259045"/>
    <xdr:sp macro="" textlink="">
      <xdr:nvSpPr>
        <xdr:cNvPr id="460" name="土木費最大値テキスト"/>
        <xdr:cNvSpPr txBox="1"/>
      </xdr:nvSpPr>
      <xdr:spPr>
        <a:xfrm>
          <a:off x="10528300" y="1556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18652</xdr:rowOff>
    </xdr:from>
    <xdr:to>
      <xdr:col>55</xdr:col>
      <xdr:colOff>88900</xdr:colOff>
      <xdr:row>92</xdr:row>
      <xdr:rowOff>18652</xdr:rowOff>
    </xdr:to>
    <xdr:cxnSp macro="">
      <xdr:nvCxnSpPr>
        <xdr:cNvPr id="461" name="直線コネクタ 460"/>
        <xdr:cNvCxnSpPr/>
      </xdr:nvCxnSpPr>
      <xdr:spPr>
        <a:xfrm>
          <a:off x="10388600" y="1579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16571</xdr:rowOff>
    </xdr:from>
    <xdr:to>
      <xdr:col>55</xdr:col>
      <xdr:colOff>0</xdr:colOff>
      <xdr:row>95</xdr:row>
      <xdr:rowOff>136554</xdr:rowOff>
    </xdr:to>
    <xdr:cxnSp macro="">
      <xdr:nvCxnSpPr>
        <xdr:cNvPr id="462" name="直線コネクタ 461"/>
        <xdr:cNvCxnSpPr/>
      </xdr:nvCxnSpPr>
      <xdr:spPr>
        <a:xfrm>
          <a:off x="9639300" y="16304321"/>
          <a:ext cx="838200" cy="11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88262</xdr:rowOff>
    </xdr:from>
    <xdr:ext cx="534377" cy="259045"/>
    <xdr:sp macro="" textlink="">
      <xdr:nvSpPr>
        <xdr:cNvPr id="463" name="土木費平均値テキスト"/>
        <xdr:cNvSpPr txBox="1"/>
      </xdr:nvSpPr>
      <xdr:spPr>
        <a:xfrm>
          <a:off x="10528300" y="16547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109835</xdr:rowOff>
    </xdr:from>
    <xdr:to>
      <xdr:col>55</xdr:col>
      <xdr:colOff>50800</xdr:colOff>
      <xdr:row>97</xdr:row>
      <xdr:rowOff>39985</xdr:rowOff>
    </xdr:to>
    <xdr:sp macro="" textlink="">
      <xdr:nvSpPr>
        <xdr:cNvPr id="464" name="フローチャート: 判断 463"/>
        <xdr:cNvSpPr/>
      </xdr:nvSpPr>
      <xdr:spPr>
        <a:xfrm>
          <a:off x="10426700" y="1656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16571</xdr:rowOff>
    </xdr:from>
    <xdr:to>
      <xdr:col>50</xdr:col>
      <xdr:colOff>114300</xdr:colOff>
      <xdr:row>96</xdr:row>
      <xdr:rowOff>47158</xdr:rowOff>
    </xdr:to>
    <xdr:cxnSp macro="">
      <xdr:nvCxnSpPr>
        <xdr:cNvPr id="465" name="直線コネクタ 464"/>
        <xdr:cNvCxnSpPr/>
      </xdr:nvCxnSpPr>
      <xdr:spPr>
        <a:xfrm flipV="1">
          <a:off x="8750300" y="16304321"/>
          <a:ext cx="889000" cy="20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123044</xdr:rowOff>
    </xdr:from>
    <xdr:to>
      <xdr:col>50</xdr:col>
      <xdr:colOff>165100</xdr:colOff>
      <xdr:row>97</xdr:row>
      <xdr:rowOff>53194</xdr:rowOff>
    </xdr:to>
    <xdr:sp macro="" textlink="">
      <xdr:nvSpPr>
        <xdr:cNvPr id="466" name="フローチャート: 判断 465"/>
        <xdr:cNvSpPr/>
      </xdr:nvSpPr>
      <xdr:spPr>
        <a:xfrm>
          <a:off x="9588500" y="1658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44321</xdr:rowOff>
    </xdr:from>
    <xdr:ext cx="534377" cy="259045"/>
    <xdr:sp macro="" textlink="">
      <xdr:nvSpPr>
        <xdr:cNvPr id="467" name="テキスト ボックス 466"/>
        <xdr:cNvSpPr txBox="1"/>
      </xdr:nvSpPr>
      <xdr:spPr>
        <a:xfrm>
          <a:off x="9372111" y="1667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77375</xdr:rowOff>
    </xdr:from>
    <xdr:to>
      <xdr:col>45</xdr:col>
      <xdr:colOff>177800</xdr:colOff>
      <xdr:row>96</xdr:row>
      <xdr:rowOff>47158</xdr:rowOff>
    </xdr:to>
    <xdr:cxnSp macro="">
      <xdr:nvCxnSpPr>
        <xdr:cNvPr id="468" name="直線コネクタ 467"/>
        <xdr:cNvCxnSpPr/>
      </xdr:nvCxnSpPr>
      <xdr:spPr>
        <a:xfrm>
          <a:off x="7861300" y="16193675"/>
          <a:ext cx="889000" cy="31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95374</xdr:rowOff>
    </xdr:from>
    <xdr:to>
      <xdr:col>46</xdr:col>
      <xdr:colOff>38100</xdr:colOff>
      <xdr:row>97</xdr:row>
      <xdr:rowOff>25524</xdr:rowOff>
    </xdr:to>
    <xdr:sp macro="" textlink="">
      <xdr:nvSpPr>
        <xdr:cNvPr id="469" name="フローチャート: 判断 468"/>
        <xdr:cNvSpPr/>
      </xdr:nvSpPr>
      <xdr:spPr>
        <a:xfrm>
          <a:off x="8699500" y="1655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16651</xdr:rowOff>
    </xdr:from>
    <xdr:ext cx="534377" cy="259045"/>
    <xdr:sp macro="" textlink="">
      <xdr:nvSpPr>
        <xdr:cNvPr id="470" name="テキスト ボックス 469"/>
        <xdr:cNvSpPr txBox="1"/>
      </xdr:nvSpPr>
      <xdr:spPr>
        <a:xfrm>
          <a:off x="8483111" y="1664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77375</xdr:rowOff>
    </xdr:from>
    <xdr:to>
      <xdr:col>41</xdr:col>
      <xdr:colOff>50800</xdr:colOff>
      <xdr:row>96</xdr:row>
      <xdr:rowOff>63005</xdr:rowOff>
    </xdr:to>
    <xdr:cxnSp macro="">
      <xdr:nvCxnSpPr>
        <xdr:cNvPr id="471" name="直線コネクタ 470"/>
        <xdr:cNvCxnSpPr/>
      </xdr:nvCxnSpPr>
      <xdr:spPr>
        <a:xfrm flipV="1">
          <a:off x="6972300" y="16193675"/>
          <a:ext cx="889000" cy="32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46134</xdr:rowOff>
    </xdr:from>
    <xdr:to>
      <xdr:col>41</xdr:col>
      <xdr:colOff>101600</xdr:colOff>
      <xdr:row>96</xdr:row>
      <xdr:rowOff>147734</xdr:rowOff>
    </xdr:to>
    <xdr:sp macro="" textlink="">
      <xdr:nvSpPr>
        <xdr:cNvPr id="472" name="フローチャート: 判断 471"/>
        <xdr:cNvSpPr/>
      </xdr:nvSpPr>
      <xdr:spPr>
        <a:xfrm>
          <a:off x="7810500" y="1650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138861</xdr:rowOff>
    </xdr:from>
    <xdr:ext cx="534377" cy="259045"/>
    <xdr:sp macro="" textlink="">
      <xdr:nvSpPr>
        <xdr:cNvPr id="473" name="テキスト ボックス 472"/>
        <xdr:cNvSpPr txBox="1"/>
      </xdr:nvSpPr>
      <xdr:spPr>
        <a:xfrm>
          <a:off x="7594111" y="1659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143193</xdr:rowOff>
    </xdr:from>
    <xdr:to>
      <xdr:col>36</xdr:col>
      <xdr:colOff>165100</xdr:colOff>
      <xdr:row>97</xdr:row>
      <xdr:rowOff>73343</xdr:rowOff>
    </xdr:to>
    <xdr:sp macro="" textlink="">
      <xdr:nvSpPr>
        <xdr:cNvPr id="474" name="フローチャート: 判断 473"/>
        <xdr:cNvSpPr/>
      </xdr:nvSpPr>
      <xdr:spPr>
        <a:xfrm>
          <a:off x="6921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64470</xdr:rowOff>
    </xdr:from>
    <xdr:ext cx="534377" cy="259045"/>
    <xdr:sp macro="" textlink="">
      <xdr:nvSpPr>
        <xdr:cNvPr id="475" name="テキスト ボックス 474"/>
        <xdr:cNvSpPr txBox="1"/>
      </xdr:nvSpPr>
      <xdr:spPr>
        <a:xfrm>
          <a:off x="6705111" y="166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85754</xdr:rowOff>
    </xdr:from>
    <xdr:to>
      <xdr:col>55</xdr:col>
      <xdr:colOff>50800</xdr:colOff>
      <xdr:row>96</xdr:row>
      <xdr:rowOff>15904</xdr:rowOff>
    </xdr:to>
    <xdr:sp macro="" textlink="">
      <xdr:nvSpPr>
        <xdr:cNvPr id="481" name="楕円 480"/>
        <xdr:cNvSpPr/>
      </xdr:nvSpPr>
      <xdr:spPr>
        <a:xfrm>
          <a:off x="10426700" y="1637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108631</xdr:rowOff>
    </xdr:from>
    <xdr:ext cx="599010" cy="259045"/>
    <xdr:sp macro="" textlink="">
      <xdr:nvSpPr>
        <xdr:cNvPr id="482" name="土木費該当値テキスト"/>
        <xdr:cNvSpPr txBox="1"/>
      </xdr:nvSpPr>
      <xdr:spPr>
        <a:xfrm>
          <a:off x="10528300" y="1622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137221</xdr:rowOff>
    </xdr:from>
    <xdr:to>
      <xdr:col>50</xdr:col>
      <xdr:colOff>165100</xdr:colOff>
      <xdr:row>95</xdr:row>
      <xdr:rowOff>67371</xdr:rowOff>
    </xdr:to>
    <xdr:sp macro="" textlink="">
      <xdr:nvSpPr>
        <xdr:cNvPr id="483" name="楕円 482"/>
        <xdr:cNvSpPr/>
      </xdr:nvSpPr>
      <xdr:spPr>
        <a:xfrm>
          <a:off x="9588500" y="1625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83898</xdr:rowOff>
    </xdr:from>
    <xdr:ext cx="599010" cy="259045"/>
    <xdr:sp macro="" textlink="">
      <xdr:nvSpPr>
        <xdr:cNvPr id="484" name="テキスト ボックス 483"/>
        <xdr:cNvSpPr txBox="1"/>
      </xdr:nvSpPr>
      <xdr:spPr>
        <a:xfrm>
          <a:off x="9339795" y="1602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167808</xdr:rowOff>
    </xdr:from>
    <xdr:to>
      <xdr:col>46</xdr:col>
      <xdr:colOff>38100</xdr:colOff>
      <xdr:row>96</xdr:row>
      <xdr:rowOff>97958</xdr:rowOff>
    </xdr:to>
    <xdr:sp macro="" textlink="">
      <xdr:nvSpPr>
        <xdr:cNvPr id="485" name="楕円 484"/>
        <xdr:cNvSpPr/>
      </xdr:nvSpPr>
      <xdr:spPr>
        <a:xfrm>
          <a:off x="8699500" y="1645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114485</xdr:rowOff>
    </xdr:from>
    <xdr:ext cx="534377" cy="259045"/>
    <xdr:sp macro="" textlink="">
      <xdr:nvSpPr>
        <xdr:cNvPr id="486" name="テキスト ボックス 485"/>
        <xdr:cNvSpPr txBox="1"/>
      </xdr:nvSpPr>
      <xdr:spPr>
        <a:xfrm>
          <a:off x="8483111" y="1623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26575</xdr:rowOff>
    </xdr:from>
    <xdr:to>
      <xdr:col>41</xdr:col>
      <xdr:colOff>101600</xdr:colOff>
      <xdr:row>94</xdr:row>
      <xdr:rowOff>128175</xdr:rowOff>
    </xdr:to>
    <xdr:sp macro="" textlink="">
      <xdr:nvSpPr>
        <xdr:cNvPr id="487" name="楕円 486"/>
        <xdr:cNvSpPr/>
      </xdr:nvSpPr>
      <xdr:spPr>
        <a:xfrm>
          <a:off x="7810500" y="1614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144702</xdr:rowOff>
    </xdr:from>
    <xdr:ext cx="599010" cy="259045"/>
    <xdr:sp macro="" textlink="">
      <xdr:nvSpPr>
        <xdr:cNvPr id="488" name="テキスト ボックス 487"/>
        <xdr:cNvSpPr txBox="1"/>
      </xdr:nvSpPr>
      <xdr:spPr>
        <a:xfrm>
          <a:off x="7561795" y="15918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12205</xdr:rowOff>
    </xdr:from>
    <xdr:to>
      <xdr:col>36</xdr:col>
      <xdr:colOff>165100</xdr:colOff>
      <xdr:row>96</xdr:row>
      <xdr:rowOff>113805</xdr:rowOff>
    </xdr:to>
    <xdr:sp macro="" textlink="">
      <xdr:nvSpPr>
        <xdr:cNvPr id="489" name="楕円 488"/>
        <xdr:cNvSpPr/>
      </xdr:nvSpPr>
      <xdr:spPr>
        <a:xfrm>
          <a:off x="6921500" y="164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130332</xdr:rowOff>
    </xdr:from>
    <xdr:ext cx="534377" cy="259045"/>
    <xdr:sp macro="" textlink="">
      <xdr:nvSpPr>
        <xdr:cNvPr id="490" name="テキスト ボックス 489"/>
        <xdr:cNvSpPr txBox="1"/>
      </xdr:nvSpPr>
      <xdr:spPr>
        <a:xfrm>
          <a:off x="6705111" y="1624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45722</xdr:rowOff>
    </xdr:from>
    <xdr:to>
      <xdr:col>85</xdr:col>
      <xdr:colOff>126364</xdr:colOff>
      <xdr:row>39</xdr:row>
      <xdr:rowOff>33424</xdr:rowOff>
    </xdr:to>
    <xdr:cxnSp macro="">
      <xdr:nvCxnSpPr>
        <xdr:cNvPr id="513" name="直線コネクタ 512"/>
        <xdr:cNvCxnSpPr/>
      </xdr:nvCxnSpPr>
      <xdr:spPr>
        <a:xfrm flipV="1">
          <a:off x="16317595" y="5189222"/>
          <a:ext cx="1269" cy="153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37251</xdr:rowOff>
    </xdr:from>
    <xdr:ext cx="534377" cy="259045"/>
    <xdr:sp macro="" textlink="">
      <xdr:nvSpPr>
        <xdr:cNvPr id="514" name="消防費最小値テキスト"/>
        <xdr:cNvSpPr txBox="1"/>
      </xdr:nvSpPr>
      <xdr:spPr>
        <a:xfrm>
          <a:off x="16370300" y="672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33424</xdr:rowOff>
    </xdr:from>
    <xdr:to>
      <xdr:col>86</xdr:col>
      <xdr:colOff>25400</xdr:colOff>
      <xdr:row>39</xdr:row>
      <xdr:rowOff>33424</xdr:rowOff>
    </xdr:to>
    <xdr:cxnSp macro="">
      <xdr:nvCxnSpPr>
        <xdr:cNvPr id="515" name="直線コネクタ 514"/>
        <xdr:cNvCxnSpPr/>
      </xdr:nvCxnSpPr>
      <xdr:spPr>
        <a:xfrm>
          <a:off x="16230600" y="671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163849</xdr:rowOff>
    </xdr:from>
    <xdr:ext cx="534377" cy="259045"/>
    <xdr:sp macro="" textlink="">
      <xdr:nvSpPr>
        <xdr:cNvPr id="516" name="消防費最大値テキスト"/>
        <xdr:cNvSpPr txBox="1"/>
      </xdr:nvSpPr>
      <xdr:spPr>
        <a:xfrm>
          <a:off x="16370300" y="4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45722</xdr:rowOff>
    </xdr:from>
    <xdr:to>
      <xdr:col>86</xdr:col>
      <xdr:colOff>25400</xdr:colOff>
      <xdr:row>30</xdr:row>
      <xdr:rowOff>45722</xdr:rowOff>
    </xdr:to>
    <xdr:cxnSp macro="">
      <xdr:nvCxnSpPr>
        <xdr:cNvPr id="517" name="直線コネクタ 516"/>
        <xdr:cNvCxnSpPr/>
      </xdr:nvCxnSpPr>
      <xdr:spPr>
        <a:xfrm>
          <a:off x="16230600" y="518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145712</xdr:rowOff>
    </xdr:from>
    <xdr:to>
      <xdr:col>85</xdr:col>
      <xdr:colOff>127000</xdr:colOff>
      <xdr:row>36</xdr:row>
      <xdr:rowOff>128270</xdr:rowOff>
    </xdr:to>
    <xdr:cxnSp macro="">
      <xdr:nvCxnSpPr>
        <xdr:cNvPr id="518" name="直線コネクタ 517"/>
        <xdr:cNvCxnSpPr/>
      </xdr:nvCxnSpPr>
      <xdr:spPr>
        <a:xfrm flipV="1">
          <a:off x="15481300" y="5975012"/>
          <a:ext cx="838200" cy="32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59349</xdr:rowOff>
    </xdr:from>
    <xdr:ext cx="534377" cy="259045"/>
    <xdr:sp macro="" textlink="">
      <xdr:nvSpPr>
        <xdr:cNvPr id="519" name="消防費平均値テキスト"/>
        <xdr:cNvSpPr txBox="1"/>
      </xdr:nvSpPr>
      <xdr:spPr>
        <a:xfrm>
          <a:off x="16370300" y="6402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80922</xdr:rowOff>
    </xdr:from>
    <xdr:to>
      <xdr:col>85</xdr:col>
      <xdr:colOff>177800</xdr:colOff>
      <xdr:row>38</xdr:row>
      <xdr:rowOff>11072</xdr:rowOff>
    </xdr:to>
    <xdr:sp macro="" textlink="">
      <xdr:nvSpPr>
        <xdr:cNvPr id="520" name="フローチャート: 判断 519"/>
        <xdr:cNvSpPr/>
      </xdr:nvSpPr>
      <xdr:spPr>
        <a:xfrm>
          <a:off x="16268700" y="642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128270</xdr:rowOff>
    </xdr:from>
    <xdr:to>
      <xdr:col>81</xdr:col>
      <xdr:colOff>50800</xdr:colOff>
      <xdr:row>38</xdr:row>
      <xdr:rowOff>88105</xdr:rowOff>
    </xdr:to>
    <xdr:cxnSp macro="">
      <xdr:nvCxnSpPr>
        <xdr:cNvPr id="521" name="直線コネクタ 520"/>
        <xdr:cNvCxnSpPr/>
      </xdr:nvCxnSpPr>
      <xdr:spPr>
        <a:xfrm flipV="1">
          <a:off x="14592300" y="6300470"/>
          <a:ext cx="889000" cy="30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15954</xdr:rowOff>
    </xdr:from>
    <xdr:to>
      <xdr:col>81</xdr:col>
      <xdr:colOff>101600</xdr:colOff>
      <xdr:row>37</xdr:row>
      <xdr:rowOff>117554</xdr:rowOff>
    </xdr:to>
    <xdr:sp macro="" textlink="">
      <xdr:nvSpPr>
        <xdr:cNvPr id="522" name="フローチャート: 判断 521"/>
        <xdr:cNvSpPr/>
      </xdr:nvSpPr>
      <xdr:spPr>
        <a:xfrm>
          <a:off x="15430500" y="63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108681</xdr:rowOff>
    </xdr:from>
    <xdr:ext cx="534377" cy="259045"/>
    <xdr:sp macro="" textlink="">
      <xdr:nvSpPr>
        <xdr:cNvPr id="523" name="テキスト ボックス 522"/>
        <xdr:cNvSpPr txBox="1"/>
      </xdr:nvSpPr>
      <xdr:spPr>
        <a:xfrm>
          <a:off x="15214111" y="645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88105</xdr:rowOff>
    </xdr:from>
    <xdr:to>
      <xdr:col>76</xdr:col>
      <xdr:colOff>114300</xdr:colOff>
      <xdr:row>38</xdr:row>
      <xdr:rowOff>151222</xdr:rowOff>
    </xdr:to>
    <xdr:cxnSp macro="">
      <xdr:nvCxnSpPr>
        <xdr:cNvPr id="524" name="直線コネクタ 523"/>
        <xdr:cNvCxnSpPr/>
      </xdr:nvCxnSpPr>
      <xdr:spPr>
        <a:xfrm flipV="1">
          <a:off x="13703300" y="6603205"/>
          <a:ext cx="889000" cy="6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43889</xdr:rowOff>
    </xdr:from>
    <xdr:to>
      <xdr:col>76</xdr:col>
      <xdr:colOff>165100</xdr:colOff>
      <xdr:row>37</xdr:row>
      <xdr:rowOff>145489</xdr:rowOff>
    </xdr:to>
    <xdr:sp macro="" textlink="">
      <xdr:nvSpPr>
        <xdr:cNvPr id="525" name="フローチャート: 判断 524"/>
        <xdr:cNvSpPr/>
      </xdr:nvSpPr>
      <xdr:spPr>
        <a:xfrm>
          <a:off x="14541500" y="638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162016</xdr:rowOff>
    </xdr:from>
    <xdr:ext cx="534377" cy="259045"/>
    <xdr:sp macro="" textlink="">
      <xdr:nvSpPr>
        <xdr:cNvPr id="526" name="テキスト ボックス 525"/>
        <xdr:cNvSpPr txBox="1"/>
      </xdr:nvSpPr>
      <xdr:spPr>
        <a:xfrm>
          <a:off x="14325111" y="616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151222</xdr:rowOff>
    </xdr:from>
    <xdr:to>
      <xdr:col>71</xdr:col>
      <xdr:colOff>177800</xdr:colOff>
      <xdr:row>38</xdr:row>
      <xdr:rowOff>171086</xdr:rowOff>
    </xdr:to>
    <xdr:cxnSp macro="">
      <xdr:nvCxnSpPr>
        <xdr:cNvPr id="527" name="直線コネクタ 526"/>
        <xdr:cNvCxnSpPr/>
      </xdr:nvCxnSpPr>
      <xdr:spPr>
        <a:xfrm flipV="1">
          <a:off x="12814300" y="6666322"/>
          <a:ext cx="889000" cy="19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146347</xdr:rowOff>
    </xdr:from>
    <xdr:to>
      <xdr:col>72</xdr:col>
      <xdr:colOff>38100</xdr:colOff>
      <xdr:row>38</xdr:row>
      <xdr:rowOff>76498</xdr:rowOff>
    </xdr:to>
    <xdr:sp macro="" textlink="">
      <xdr:nvSpPr>
        <xdr:cNvPr id="528" name="フローチャート: 判断 527"/>
        <xdr:cNvSpPr/>
      </xdr:nvSpPr>
      <xdr:spPr>
        <a:xfrm>
          <a:off x="13652500" y="64899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93024</xdr:rowOff>
    </xdr:from>
    <xdr:ext cx="534377" cy="259045"/>
    <xdr:sp macro="" textlink="">
      <xdr:nvSpPr>
        <xdr:cNvPr id="529" name="テキスト ボックス 528"/>
        <xdr:cNvSpPr txBox="1"/>
      </xdr:nvSpPr>
      <xdr:spPr>
        <a:xfrm>
          <a:off x="13436111" y="626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111691</xdr:rowOff>
    </xdr:from>
    <xdr:to>
      <xdr:col>67</xdr:col>
      <xdr:colOff>101600</xdr:colOff>
      <xdr:row>38</xdr:row>
      <xdr:rowOff>41841</xdr:rowOff>
    </xdr:to>
    <xdr:sp macro="" textlink="">
      <xdr:nvSpPr>
        <xdr:cNvPr id="530" name="フローチャート: 判断 529"/>
        <xdr:cNvSpPr/>
      </xdr:nvSpPr>
      <xdr:spPr>
        <a:xfrm>
          <a:off x="12763500" y="645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58368</xdr:rowOff>
    </xdr:from>
    <xdr:ext cx="534377" cy="259045"/>
    <xdr:sp macro="" textlink="">
      <xdr:nvSpPr>
        <xdr:cNvPr id="531" name="テキスト ボックス 530"/>
        <xdr:cNvSpPr txBox="1"/>
      </xdr:nvSpPr>
      <xdr:spPr>
        <a:xfrm>
          <a:off x="12547111" y="623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94912</xdr:rowOff>
    </xdr:from>
    <xdr:to>
      <xdr:col>85</xdr:col>
      <xdr:colOff>177800</xdr:colOff>
      <xdr:row>35</xdr:row>
      <xdr:rowOff>25062</xdr:rowOff>
    </xdr:to>
    <xdr:sp macro="" textlink="">
      <xdr:nvSpPr>
        <xdr:cNvPr id="537" name="楕円 536"/>
        <xdr:cNvSpPr/>
      </xdr:nvSpPr>
      <xdr:spPr>
        <a:xfrm>
          <a:off x="16268700" y="592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117789</xdr:rowOff>
    </xdr:from>
    <xdr:ext cx="534377" cy="259045"/>
    <xdr:sp macro="" textlink="">
      <xdr:nvSpPr>
        <xdr:cNvPr id="538" name="消防費該当値テキスト"/>
        <xdr:cNvSpPr txBox="1"/>
      </xdr:nvSpPr>
      <xdr:spPr>
        <a:xfrm>
          <a:off x="16370300" y="577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77470</xdr:rowOff>
    </xdr:from>
    <xdr:to>
      <xdr:col>81</xdr:col>
      <xdr:colOff>101600</xdr:colOff>
      <xdr:row>37</xdr:row>
      <xdr:rowOff>7620</xdr:rowOff>
    </xdr:to>
    <xdr:sp macro="" textlink="">
      <xdr:nvSpPr>
        <xdr:cNvPr id="539" name="楕円 538"/>
        <xdr:cNvSpPr/>
      </xdr:nvSpPr>
      <xdr:spPr>
        <a:xfrm>
          <a:off x="15430500" y="62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24147</xdr:rowOff>
    </xdr:from>
    <xdr:ext cx="534377" cy="259045"/>
    <xdr:sp macro="" textlink="">
      <xdr:nvSpPr>
        <xdr:cNvPr id="540" name="テキスト ボックス 539"/>
        <xdr:cNvSpPr txBox="1"/>
      </xdr:nvSpPr>
      <xdr:spPr>
        <a:xfrm>
          <a:off x="15214111" y="602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37305</xdr:rowOff>
    </xdr:from>
    <xdr:to>
      <xdr:col>76</xdr:col>
      <xdr:colOff>165100</xdr:colOff>
      <xdr:row>38</xdr:row>
      <xdr:rowOff>138905</xdr:rowOff>
    </xdr:to>
    <xdr:sp macro="" textlink="">
      <xdr:nvSpPr>
        <xdr:cNvPr id="541" name="楕円 540"/>
        <xdr:cNvSpPr/>
      </xdr:nvSpPr>
      <xdr:spPr>
        <a:xfrm>
          <a:off x="14541500" y="65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130032</xdr:rowOff>
    </xdr:from>
    <xdr:ext cx="534377" cy="259045"/>
    <xdr:sp macro="" textlink="">
      <xdr:nvSpPr>
        <xdr:cNvPr id="542" name="テキスト ボックス 541"/>
        <xdr:cNvSpPr txBox="1"/>
      </xdr:nvSpPr>
      <xdr:spPr>
        <a:xfrm>
          <a:off x="14325111" y="664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100422</xdr:rowOff>
    </xdr:from>
    <xdr:to>
      <xdr:col>72</xdr:col>
      <xdr:colOff>38100</xdr:colOff>
      <xdr:row>39</xdr:row>
      <xdr:rowOff>30572</xdr:rowOff>
    </xdr:to>
    <xdr:sp macro="" textlink="">
      <xdr:nvSpPr>
        <xdr:cNvPr id="543" name="楕円 542"/>
        <xdr:cNvSpPr/>
      </xdr:nvSpPr>
      <xdr:spPr>
        <a:xfrm>
          <a:off x="13652500" y="661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21699</xdr:rowOff>
    </xdr:from>
    <xdr:ext cx="534377" cy="259045"/>
    <xdr:sp macro="" textlink="">
      <xdr:nvSpPr>
        <xdr:cNvPr id="544" name="テキスト ボックス 543"/>
        <xdr:cNvSpPr txBox="1"/>
      </xdr:nvSpPr>
      <xdr:spPr>
        <a:xfrm>
          <a:off x="13436111" y="670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120286</xdr:rowOff>
    </xdr:from>
    <xdr:to>
      <xdr:col>67</xdr:col>
      <xdr:colOff>101600</xdr:colOff>
      <xdr:row>39</xdr:row>
      <xdr:rowOff>50436</xdr:rowOff>
    </xdr:to>
    <xdr:sp macro="" textlink="">
      <xdr:nvSpPr>
        <xdr:cNvPr id="545" name="楕円 544"/>
        <xdr:cNvSpPr/>
      </xdr:nvSpPr>
      <xdr:spPr>
        <a:xfrm>
          <a:off x="12763500" y="663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41563</xdr:rowOff>
    </xdr:from>
    <xdr:ext cx="534377" cy="259045"/>
    <xdr:sp macro="" textlink="">
      <xdr:nvSpPr>
        <xdr:cNvPr id="546" name="テキスト ボックス 545"/>
        <xdr:cNvSpPr txBox="1"/>
      </xdr:nvSpPr>
      <xdr:spPr>
        <a:xfrm>
          <a:off x="12547111" y="672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107410</xdr:rowOff>
    </xdr:from>
    <xdr:to>
      <xdr:col>85</xdr:col>
      <xdr:colOff>126364</xdr:colOff>
      <xdr:row>58</xdr:row>
      <xdr:rowOff>75353</xdr:rowOff>
    </xdr:to>
    <xdr:cxnSp macro="">
      <xdr:nvCxnSpPr>
        <xdr:cNvPr id="570" name="直線コネクタ 569"/>
        <xdr:cNvCxnSpPr/>
      </xdr:nvCxnSpPr>
      <xdr:spPr>
        <a:xfrm flipV="1">
          <a:off x="16317595" y="8851360"/>
          <a:ext cx="1269" cy="1168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79180</xdr:rowOff>
    </xdr:from>
    <xdr:ext cx="534377" cy="259045"/>
    <xdr:sp macro="" textlink="">
      <xdr:nvSpPr>
        <xdr:cNvPr id="571" name="教育費最小値テキスト"/>
        <xdr:cNvSpPr txBox="1"/>
      </xdr:nvSpPr>
      <xdr:spPr>
        <a:xfrm>
          <a:off x="16370300" y="1002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75353</xdr:rowOff>
    </xdr:from>
    <xdr:to>
      <xdr:col>86</xdr:col>
      <xdr:colOff>25400</xdr:colOff>
      <xdr:row>58</xdr:row>
      <xdr:rowOff>75353</xdr:rowOff>
    </xdr:to>
    <xdr:cxnSp macro="">
      <xdr:nvCxnSpPr>
        <xdr:cNvPr id="572" name="直線コネクタ 571"/>
        <xdr:cNvCxnSpPr/>
      </xdr:nvCxnSpPr>
      <xdr:spPr>
        <a:xfrm>
          <a:off x="16230600" y="1001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54087</xdr:rowOff>
    </xdr:from>
    <xdr:ext cx="599010" cy="259045"/>
    <xdr:sp macro="" textlink="">
      <xdr:nvSpPr>
        <xdr:cNvPr id="573" name="教育費最大値テキスト"/>
        <xdr:cNvSpPr txBox="1"/>
      </xdr:nvSpPr>
      <xdr:spPr>
        <a:xfrm>
          <a:off x="16370300" y="86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107410</xdr:rowOff>
    </xdr:from>
    <xdr:to>
      <xdr:col>86</xdr:col>
      <xdr:colOff>25400</xdr:colOff>
      <xdr:row>51</xdr:row>
      <xdr:rowOff>107410</xdr:rowOff>
    </xdr:to>
    <xdr:cxnSp macro="">
      <xdr:nvCxnSpPr>
        <xdr:cNvPr id="574" name="直線コネクタ 573"/>
        <xdr:cNvCxnSpPr/>
      </xdr:nvCxnSpPr>
      <xdr:spPr>
        <a:xfrm>
          <a:off x="16230600" y="885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29088</xdr:rowOff>
    </xdr:from>
    <xdr:to>
      <xdr:col>85</xdr:col>
      <xdr:colOff>127000</xdr:colOff>
      <xdr:row>58</xdr:row>
      <xdr:rowOff>45924</xdr:rowOff>
    </xdr:to>
    <xdr:cxnSp macro="">
      <xdr:nvCxnSpPr>
        <xdr:cNvPr id="575" name="直線コネクタ 574"/>
        <xdr:cNvCxnSpPr/>
      </xdr:nvCxnSpPr>
      <xdr:spPr>
        <a:xfrm>
          <a:off x="15481300" y="9973188"/>
          <a:ext cx="838200" cy="1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102602</xdr:rowOff>
    </xdr:from>
    <xdr:ext cx="534377" cy="259045"/>
    <xdr:sp macro="" textlink="">
      <xdr:nvSpPr>
        <xdr:cNvPr id="576" name="教育費平均値テキスト"/>
        <xdr:cNvSpPr txBox="1"/>
      </xdr:nvSpPr>
      <xdr:spPr>
        <a:xfrm>
          <a:off x="16370300" y="9703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79725</xdr:rowOff>
    </xdr:from>
    <xdr:to>
      <xdr:col>85</xdr:col>
      <xdr:colOff>177800</xdr:colOff>
      <xdr:row>58</xdr:row>
      <xdr:rowOff>9875</xdr:rowOff>
    </xdr:to>
    <xdr:sp macro="" textlink="">
      <xdr:nvSpPr>
        <xdr:cNvPr id="577" name="フローチャート: 判断 576"/>
        <xdr:cNvSpPr/>
      </xdr:nvSpPr>
      <xdr:spPr>
        <a:xfrm>
          <a:off x="16268700" y="985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29088</xdr:rowOff>
    </xdr:from>
    <xdr:to>
      <xdr:col>81</xdr:col>
      <xdr:colOff>50800</xdr:colOff>
      <xdr:row>58</xdr:row>
      <xdr:rowOff>45898</xdr:rowOff>
    </xdr:to>
    <xdr:cxnSp macro="">
      <xdr:nvCxnSpPr>
        <xdr:cNvPr id="578" name="直線コネクタ 577"/>
        <xdr:cNvCxnSpPr/>
      </xdr:nvCxnSpPr>
      <xdr:spPr>
        <a:xfrm flipV="1">
          <a:off x="14592300" y="9973188"/>
          <a:ext cx="889000" cy="1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62199</xdr:rowOff>
    </xdr:from>
    <xdr:to>
      <xdr:col>81</xdr:col>
      <xdr:colOff>101600</xdr:colOff>
      <xdr:row>57</xdr:row>
      <xdr:rowOff>163799</xdr:rowOff>
    </xdr:to>
    <xdr:sp macro="" textlink="">
      <xdr:nvSpPr>
        <xdr:cNvPr id="579" name="フローチャート: 判断 578"/>
        <xdr:cNvSpPr/>
      </xdr:nvSpPr>
      <xdr:spPr>
        <a:xfrm>
          <a:off x="15430500" y="983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8876</xdr:rowOff>
    </xdr:from>
    <xdr:ext cx="534377" cy="259045"/>
    <xdr:sp macro="" textlink="">
      <xdr:nvSpPr>
        <xdr:cNvPr id="580" name="テキスト ボックス 579"/>
        <xdr:cNvSpPr txBox="1"/>
      </xdr:nvSpPr>
      <xdr:spPr>
        <a:xfrm>
          <a:off x="15214111" y="961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45898</xdr:rowOff>
    </xdr:from>
    <xdr:to>
      <xdr:col>76</xdr:col>
      <xdr:colOff>114300</xdr:colOff>
      <xdr:row>58</xdr:row>
      <xdr:rowOff>46210</xdr:rowOff>
    </xdr:to>
    <xdr:cxnSp macro="">
      <xdr:nvCxnSpPr>
        <xdr:cNvPr id="581" name="直線コネクタ 580"/>
        <xdr:cNvCxnSpPr/>
      </xdr:nvCxnSpPr>
      <xdr:spPr>
        <a:xfrm flipV="1">
          <a:off x="13703300" y="9989998"/>
          <a:ext cx="889000" cy="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101145</xdr:rowOff>
    </xdr:from>
    <xdr:to>
      <xdr:col>76</xdr:col>
      <xdr:colOff>165100</xdr:colOff>
      <xdr:row>58</xdr:row>
      <xdr:rowOff>31295</xdr:rowOff>
    </xdr:to>
    <xdr:sp macro="" textlink="">
      <xdr:nvSpPr>
        <xdr:cNvPr id="582" name="フローチャート: 判断 581"/>
        <xdr:cNvSpPr/>
      </xdr:nvSpPr>
      <xdr:spPr>
        <a:xfrm>
          <a:off x="14541500" y="987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47822</xdr:rowOff>
    </xdr:from>
    <xdr:ext cx="534377" cy="259045"/>
    <xdr:sp macro="" textlink="">
      <xdr:nvSpPr>
        <xdr:cNvPr id="583" name="テキスト ボックス 582"/>
        <xdr:cNvSpPr txBox="1"/>
      </xdr:nvSpPr>
      <xdr:spPr>
        <a:xfrm>
          <a:off x="14325111" y="964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639</xdr:rowOff>
    </xdr:from>
    <xdr:to>
      <xdr:col>71</xdr:col>
      <xdr:colOff>177800</xdr:colOff>
      <xdr:row>58</xdr:row>
      <xdr:rowOff>46210</xdr:rowOff>
    </xdr:to>
    <xdr:cxnSp macro="">
      <xdr:nvCxnSpPr>
        <xdr:cNvPr id="584" name="直線コネクタ 583"/>
        <xdr:cNvCxnSpPr/>
      </xdr:nvCxnSpPr>
      <xdr:spPr>
        <a:xfrm>
          <a:off x="12814300" y="9944739"/>
          <a:ext cx="889000" cy="4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101843</xdr:rowOff>
    </xdr:from>
    <xdr:to>
      <xdr:col>72</xdr:col>
      <xdr:colOff>38100</xdr:colOff>
      <xdr:row>58</xdr:row>
      <xdr:rowOff>31993</xdr:rowOff>
    </xdr:to>
    <xdr:sp macro="" textlink="">
      <xdr:nvSpPr>
        <xdr:cNvPr id="585" name="フローチャート: 判断 584"/>
        <xdr:cNvSpPr/>
      </xdr:nvSpPr>
      <xdr:spPr>
        <a:xfrm>
          <a:off x="13652500" y="987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48520</xdr:rowOff>
    </xdr:from>
    <xdr:ext cx="534377" cy="259045"/>
    <xdr:sp macro="" textlink="">
      <xdr:nvSpPr>
        <xdr:cNvPr id="586" name="テキスト ボックス 585"/>
        <xdr:cNvSpPr txBox="1"/>
      </xdr:nvSpPr>
      <xdr:spPr>
        <a:xfrm>
          <a:off x="13436111" y="964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117940</xdr:rowOff>
    </xdr:from>
    <xdr:to>
      <xdr:col>67</xdr:col>
      <xdr:colOff>101600</xdr:colOff>
      <xdr:row>58</xdr:row>
      <xdr:rowOff>48090</xdr:rowOff>
    </xdr:to>
    <xdr:sp macro="" textlink="">
      <xdr:nvSpPr>
        <xdr:cNvPr id="587" name="フローチャート: 判断 586"/>
        <xdr:cNvSpPr/>
      </xdr:nvSpPr>
      <xdr:spPr>
        <a:xfrm>
          <a:off x="12763500" y="98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64617</xdr:rowOff>
    </xdr:from>
    <xdr:ext cx="534377" cy="259045"/>
    <xdr:sp macro="" textlink="">
      <xdr:nvSpPr>
        <xdr:cNvPr id="588" name="テキスト ボックス 587"/>
        <xdr:cNvSpPr txBox="1"/>
      </xdr:nvSpPr>
      <xdr:spPr>
        <a:xfrm>
          <a:off x="12547111" y="966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166574</xdr:rowOff>
    </xdr:from>
    <xdr:to>
      <xdr:col>85</xdr:col>
      <xdr:colOff>177800</xdr:colOff>
      <xdr:row>58</xdr:row>
      <xdr:rowOff>96724</xdr:rowOff>
    </xdr:to>
    <xdr:sp macro="" textlink="">
      <xdr:nvSpPr>
        <xdr:cNvPr id="594" name="楕円 593"/>
        <xdr:cNvSpPr/>
      </xdr:nvSpPr>
      <xdr:spPr>
        <a:xfrm>
          <a:off x="16268700" y="993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81501</xdr:rowOff>
    </xdr:from>
    <xdr:ext cx="534377" cy="259045"/>
    <xdr:sp macro="" textlink="">
      <xdr:nvSpPr>
        <xdr:cNvPr id="595" name="教育費該当値テキスト"/>
        <xdr:cNvSpPr txBox="1"/>
      </xdr:nvSpPr>
      <xdr:spPr>
        <a:xfrm>
          <a:off x="16370300" y="985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149738</xdr:rowOff>
    </xdr:from>
    <xdr:to>
      <xdr:col>81</xdr:col>
      <xdr:colOff>101600</xdr:colOff>
      <xdr:row>58</xdr:row>
      <xdr:rowOff>79888</xdr:rowOff>
    </xdr:to>
    <xdr:sp macro="" textlink="">
      <xdr:nvSpPr>
        <xdr:cNvPr id="596" name="楕円 595"/>
        <xdr:cNvSpPr/>
      </xdr:nvSpPr>
      <xdr:spPr>
        <a:xfrm>
          <a:off x="15430500" y="992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71015</xdr:rowOff>
    </xdr:from>
    <xdr:ext cx="534377" cy="259045"/>
    <xdr:sp macro="" textlink="">
      <xdr:nvSpPr>
        <xdr:cNvPr id="597" name="テキスト ボックス 596"/>
        <xdr:cNvSpPr txBox="1"/>
      </xdr:nvSpPr>
      <xdr:spPr>
        <a:xfrm>
          <a:off x="15214111" y="1001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166548</xdr:rowOff>
    </xdr:from>
    <xdr:to>
      <xdr:col>76</xdr:col>
      <xdr:colOff>165100</xdr:colOff>
      <xdr:row>58</xdr:row>
      <xdr:rowOff>96698</xdr:rowOff>
    </xdr:to>
    <xdr:sp macro="" textlink="">
      <xdr:nvSpPr>
        <xdr:cNvPr id="598" name="楕円 597"/>
        <xdr:cNvSpPr/>
      </xdr:nvSpPr>
      <xdr:spPr>
        <a:xfrm>
          <a:off x="14541500" y="993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87825</xdr:rowOff>
    </xdr:from>
    <xdr:ext cx="534377" cy="259045"/>
    <xdr:sp macro="" textlink="">
      <xdr:nvSpPr>
        <xdr:cNvPr id="599" name="テキスト ボックス 598"/>
        <xdr:cNvSpPr txBox="1"/>
      </xdr:nvSpPr>
      <xdr:spPr>
        <a:xfrm>
          <a:off x="14325111" y="1003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166860</xdr:rowOff>
    </xdr:from>
    <xdr:to>
      <xdr:col>72</xdr:col>
      <xdr:colOff>38100</xdr:colOff>
      <xdr:row>58</xdr:row>
      <xdr:rowOff>97010</xdr:rowOff>
    </xdr:to>
    <xdr:sp macro="" textlink="">
      <xdr:nvSpPr>
        <xdr:cNvPr id="600" name="楕円 599"/>
        <xdr:cNvSpPr/>
      </xdr:nvSpPr>
      <xdr:spPr>
        <a:xfrm>
          <a:off x="13652500" y="99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88137</xdr:rowOff>
    </xdr:from>
    <xdr:ext cx="534377" cy="259045"/>
    <xdr:sp macro="" textlink="">
      <xdr:nvSpPr>
        <xdr:cNvPr id="601" name="テキスト ボックス 600"/>
        <xdr:cNvSpPr txBox="1"/>
      </xdr:nvSpPr>
      <xdr:spPr>
        <a:xfrm>
          <a:off x="13436111" y="1003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121289</xdr:rowOff>
    </xdr:from>
    <xdr:to>
      <xdr:col>67</xdr:col>
      <xdr:colOff>101600</xdr:colOff>
      <xdr:row>58</xdr:row>
      <xdr:rowOff>51439</xdr:rowOff>
    </xdr:to>
    <xdr:sp macro="" textlink="">
      <xdr:nvSpPr>
        <xdr:cNvPr id="602" name="楕円 601"/>
        <xdr:cNvSpPr/>
      </xdr:nvSpPr>
      <xdr:spPr>
        <a:xfrm>
          <a:off x="12763500" y="98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42566</xdr:rowOff>
    </xdr:from>
    <xdr:ext cx="534377" cy="259045"/>
    <xdr:sp macro="" textlink="">
      <xdr:nvSpPr>
        <xdr:cNvPr id="603" name="テキスト ボックス 602"/>
        <xdr:cNvSpPr txBox="1"/>
      </xdr:nvSpPr>
      <xdr:spPr>
        <a:xfrm>
          <a:off x="12547111" y="998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152264</xdr:rowOff>
    </xdr:from>
    <xdr:to>
      <xdr:col>85</xdr:col>
      <xdr:colOff>126364</xdr:colOff>
      <xdr:row>79</xdr:row>
      <xdr:rowOff>98879</xdr:rowOff>
    </xdr:to>
    <xdr:cxnSp macro="">
      <xdr:nvCxnSpPr>
        <xdr:cNvPr id="629" name="直線コネクタ 628"/>
        <xdr:cNvCxnSpPr/>
      </xdr:nvCxnSpPr>
      <xdr:spPr>
        <a:xfrm flipV="1">
          <a:off x="16317595" y="12153764"/>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122851</xdr:rowOff>
    </xdr:from>
    <xdr:ext cx="249299" cy="259045"/>
    <xdr:sp macro="" textlink="">
      <xdr:nvSpPr>
        <xdr:cNvPr id="630" name="災害復旧費最小値テキスト"/>
        <xdr:cNvSpPr txBox="1"/>
      </xdr:nvSpPr>
      <xdr:spPr>
        <a:xfrm>
          <a:off x="16370300" y="136674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98941</xdr:rowOff>
    </xdr:from>
    <xdr:ext cx="599010" cy="259045"/>
    <xdr:sp macro="" textlink="">
      <xdr:nvSpPr>
        <xdr:cNvPr id="632" name="災害復旧費最大値テキスト"/>
        <xdr:cNvSpPr txBox="1"/>
      </xdr:nvSpPr>
      <xdr:spPr>
        <a:xfrm>
          <a:off x="16370300" y="1192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152264</xdr:rowOff>
    </xdr:from>
    <xdr:to>
      <xdr:col>86</xdr:col>
      <xdr:colOff>25400</xdr:colOff>
      <xdr:row>70</xdr:row>
      <xdr:rowOff>152264</xdr:rowOff>
    </xdr:to>
    <xdr:cxnSp macro="">
      <xdr:nvCxnSpPr>
        <xdr:cNvPr id="633" name="直線コネクタ 632"/>
        <xdr:cNvCxnSpPr/>
      </xdr:nvCxnSpPr>
      <xdr:spPr>
        <a:xfrm>
          <a:off x="16230600" y="1215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76081</xdr:rowOff>
    </xdr:from>
    <xdr:to>
      <xdr:col>85</xdr:col>
      <xdr:colOff>127000</xdr:colOff>
      <xdr:row>79</xdr:row>
      <xdr:rowOff>95224</xdr:rowOff>
    </xdr:to>
    <xdr:cxnSp macro="">
      <xdr:nvCxnSpPr>
        <xdr:cNvPr id="634" name="直線コネクタ 633"/>
        <xdr:cNvCxnSpPr/>
      </xdr:nvCxnSpPr>
      <xdr:spPr>
        <a:xfrm>
          <a:off x="15481300" y="13620631"/>
          <a:ext cx="838200" cy="1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40301</xdr:rowOff>
    </xdr:from>
    <xdr:ext cx="469744" cy="259045"/>
    <xdr:sp macro="" textlink="">
      <xdr:nvSpPr>
        <xdr:cNvPr id="635" name="災害復旧費平均値テキスト"/>
        <xdr:cNvSpPr txBox="1"/>
      </xdr:nvSpPr>
      <xdr:spPr>
        <a:xfrm>
          <a:off x="16370300" y="13413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17424</xdr:rowOff>
    </xdr:from>
    <xdr:to>
      <xdr:col>85</xdr:col>
      <xdr:colOff>177800</xdr:colOff>
      <xdr:row>79</xdr:row>
      <xdr:rowOff>119024</xdr:rowOff>
    </xdr:to>
    <xdr:sp macro="" textlink="">
      <xdr:nvSpPr>
        <xdr:cNvPr id="636" name="フローチャート: 判断 635"/>
        <xdr:cNvSpPr/>
      </xdr:nvSpPr>
      <xdr:spPr>
        <a:xfrm>
          <a:off x="162687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6959</xdr:rowOff>
    </xdr:from>
    <xdr:to>
      <xdr:col>81</xdr:col>
      <xdr:colOff>50800</xdr:colOff>
      <xdr:row>79</xdr:row>
      <xdr:rowOff>76081</xdr:rowOff>
    </xdr:to>
    <xdr:cxnSp macro="">
      <xdr:nvCxnSpPr>
        <xdr:cNvPr id="637" name="直線コネクタ 636"/>
        <xdr:cNvCxnSpPr/>
      </xdr:nvCxnSpPr>
      <xdr:spPr>
        <a:xfrm>
          <a:off x="14592300" y="13551509"/>
          <a:ext cx="889000" cy="6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168351</xdr:rowOff>
    </xdr:from>
    <xdr:to>
      <xdr:col>81</xdr:col>
      <xdr:colOff>101600</xdr:colOff>
      <xdr:row>79</xdr:row>
      <xdr:rowOff>98501</xdr:rowOff>
    </xdr:to>
    <xdr:sp macro="" textlink="">
      <xdr:nvSpPr>
        <xdr:cNvPr id="638" name="フローチャート: 判断 637"/>
        <xdr:cNvSpPr/>
      </xdr:nvSpPr>
      <xdr:spPr>
        <a:xfrm>
          <a:off x="15430500" y="135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115028</xdr:rowOff>
    </xdr:from>
    <xdr:ext cx="534377" cy="259045"/>
    <xdr:sp macro="" textlink="">
      <xdr:nvSpPr>
        <xdr:cNvPr id="639" name="テキスト ボックス 638"/>
        <xdr:cNvSpPr txBox="1"/>
      </xdr:nvSpPr>
      <xdr:spPr>
        <a:xfrm>
          <a:off x="15214111" y="133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149706</xdr:rowOff>
    </xdr:from>
    <xdr:to>
      <xdr:col>76</xdr:col>
      <xdr:colOff>114300</xdr:colOff>
      <xdr:row>79</xdr:row>
      <xdr:rowOff>6959</xdr:rowOff>
    </xdr:to>
    <xdr:cxnSp macro="">
      <xdr:nvCxnSpPr>
        <xdr:cNvPr id="640" name="直線コネクタ 639"/>
        <xdr:cNvCxnSpPr/>
      </xdr:nvCxnSpPr>
      <xdr:spPr>
        <a:xfrm>
          <a:off x="13703300" y="13522806"/>
          <a:ext cx="889000" cy="2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3907</xdr:rowOff>
    </xdr:from>
    <xdr:to>
      <xdr:col>76</xdr:col>
      <xdr:colOff>165100</xdr:colOff>
      <xdr:row>79</xdr:row>
      <xdr:rowOff>105507</xdr:rowOff>
    </xdr:to>
    <xdr:sp macro="" textlink="">
      <xdr:nvSpPr>
        <xdr:cNvPr id="641" name="フローチャート: 判断 640"/>
        <xdr:cNvSpPr/>
      </xdr:nvSpPr>
      <xdr:spPr>
        <a:xfrm>
          <a:off x="14541500" y="1354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96634</xdr:rowOff>
    </xdr:from>
    <xdr:ext cx="534377" cy="259045"/>
    <xdr:sp macro="" textlink="">
      <xdr:nvSpPr>
        <xdr:cNvPr id="642" name="テキスト ボックス 641"/>
        <xdr:cNvSpPr txBox="1"/>
      </xdr:nvSpPr>
      <xdr:spPr>
        <a:xfrm>
          <a:off x="14325111" y="1364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149706</xdr:rowOff>
    </xdr:from>
    <xdr:to>
      <xdr:col>71</xdr:col>
      <xdr:colOff>177800</xdr:colOff>
      <xdr:row>79</xdr:row>
      <xdr:rowOff>90385</xdr:rowOff>
    </xdr:to>
    <xdr:cxnSp macro="">
      <xdr:nvCxnSpPr>
        <xdr:cNvPr id="643" name="直線コネクタ 642"/>
        <xdr:cNvCxnSpPr/>
      </xdr:nvCxnSpPr>
      <xdr:spPr>
        <a:xfrm flipV="1">
          <a:off x="12814300" y="13522806"/>
          <a:ext cx="889000" cy="11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17864</xdr:rowOff>
    </xdr:from>
    <xdr:to>
      <xdr:col>72</xdr:col>
      <xdr:colOff>38100</xdr:colOff>
      <xdr:row>79</xdr:row>
      <xdr:rowOff>119464</xdr:rowOff>
    </xdr:to>
    <xdr:sp macro="" textlink="">
      <xdr:nvSpPr>
        <xdr:cNvPr id="644" name="フローチャート: 判断 643"/>
        <xdr:cNvSpPr/>
      </xdr:nvSpPr>
      <xdr:spPr>
        <a:xfrm>
          <a:off x="13652500" y="135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110591</xdr:rowOff>
    </xdr:from>
    <xdr:ext cx="469744" cy="259045"/>
    <xdr:sp macro="" textlink="">
      <xdr:nvSpPr>
        <xdr:cNvPr id="645" name="テキスト ボックス 644"/>
        <xdr:cNvSpPr txBox="1"/>
      </xdr:nvSpPr>
      <xdr:spPr>
        <a:xfrm>
          <a:off x="13468428" y="1365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32352</xdr:rowOff>
    </xdr:from>
    <xdr:to>
      <xdr:col>67</xdr:col>
      <xdr:colOff>101600</xdr:colOff>
      <xdr:row>79</xdr:row>
      <xdr:rowOff>133952</xdr:rowOff>
    </xdr:to>
    <xdr:sp macro="" textlink="">
      <xdr:nvSpPr>
        <xdr:cNvPr id="646" name="フローチャート: 判断 645"/>
        <xdr:cNvSpPr/>
      </xdr:nvSpPr>
      <xdr:spPr>
        <a:xfrm>
          <a:off x="12763500" y="1357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150479</xdr:rowOff>
    </xdr:from>
    <xdr:ext cx="469744" cy="259045"/>
    <xdr:sp macro="" textlink="">
      <xdr:nvSpPr>
        <xdr:cNvPr id="647" name="テキスト ボックス 646"/>
        <xdr:cNvSpPr txBox="1"/>
      </xdr:nvSpPr>
      <xdr:spPr>
        <a:xfrm>
          <a:off x="12579428" y="1335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44424</xdr:rowOff>
    </xdr:from>
    <xdr:to>
      <xdr:col>85</xdr:col>
      <xdr:colOff>177800</xdr:colOff>
      <xdr:row>79</xdr:row>
      <xdr:rowOff>146024</xdr:rowOff>
    </xdr:to>
    <xdr:sp macro="" textlink="">
      <xdr:nvSpPr>
        <xdr:cNvPr id="653" name="楕円 652"/>
        <xdr:cNvSpPr/>
      </xdr:nvSpPr>
      <xdr:spPr>
        <a:xfrm>
          <a:off x="16268700" y="1358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167300</xdr:rowOff>
    </xdr:from>
    <xdr:ext cx="469744" cy="259045"/>
    <xdr:sp macro="" textlink="">
      <xdr:nvSpPr>
        <xdr:cNvPr id="654" name="災害復旧費該当値テキスト"/>
        <xdr:cNvSpPr txBox="1"/>
      </xdr:nvSpPr>
      <xdr:spPr>
        <a:xfrm>
          <a:off x="16370300" y="13540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25281</xdr:rowOff>
    </xdr:from>
    <xdr:to>
      <xdr:col>81</xdr:col>
      <xdr:colOff>101600</xdr:colOff>
      <xdr:row>79</xdr:row>
      <xdr:rowOff>126881</xdr:rowOff>
    </xdr:to>
    <xdr:sp macro="" textlink="">
      <xdr:nvSpPr>
        <xdr:cNvPr id="655" name="楕円 654"/>
        <xdr:cNvSpPr/>
      </xdr:nvSpPr>
      <xdr:spPr>
        <a:xfrm>
          <a:off x="15430500" y="1356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118008</xdr:rowOff>
    </xdr:from>
    <xdr:ext cx="469744" cy="259045"/>
    <xdr:sp macro="" textlink="">
      <xdr:nvSpPr>
        <xdr:cNvPr id="656" name="テキスト ボックス 655"/>
        <xdr:cNvSpPr txBox="1"/>
      </xdr:nvSpPr>
      <xdr:spPr>
        <a:xfrm>
          <a:off x="15246428" y="13662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127609</xdr:rowOff>
    </xdr:from>
    <xdr:to>
      <xdr:col>76</xdr:col>
      <xdr:colOff>165100</xdr:colOff>
      <xdr:row>79</xdr:row>
      <xdr:rowOff>57759</xdr:rowOff>
    </xdr:to>
    <xdr:sp macro="" textlink="">
      <xdr:nvSpPr>
        <xdr:cNvPr id="657" name="楕円 656"/>
        <xdr:cNvSpPr/>
      </xdr:nvSpPr>
      <xdr:spPr>
        <a:xfrm>
          <a:off x="14541500" y="1350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74286</xdr:rowOff>
    </xdr:from>
    <xdr:ext cx="534377" cy="259045"/>
    <xdr:sp macro="" textlink="">
      <xdr:nvSpPr>
        <xdr:cNvPr id="658" name="テキスト ボックス 657"/>
        <xdr:cNvSpPr txBox="1"/>
      </xdr:nvSpPr>
      <xdr:spPr>
        <a:xfrm>
          <a:off x="14325111" y="1327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98906</xdr:rowOff>
    </xdr:from>
    <xdr:to>
      <xdr:col>72</xdr:col>
      <xdr:colOff>38100</xdr:colOff>
      <xdr:row>79</xdr:row>
      <xdr:rowOff>29056</xdr:rowOff>
    </xdr:to>
    <xdr:sp macro="" textlink="">
      <xdr:nvSpPr>
        <xdr:cNvPr id="659" name="楕円 658"/>
        <xdr:cNvSpPr/>
      </xdr:nvSpPr>
      <xdr:spPr>
        <a:xfrm>
          <a:off x="13652500" y="1347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45583</xdr:rowOff>
    </xdr:from>
    <xdr:ext cx="534377" cy="259045"/>
    <xdr:sp macro="" textlink="">
      <xdr:nvSpPr>
        <xdr:cNvPr id="660" name="テキスト ボックス 659"/>
        <xdr:cNvSpPr txBox="1"/>
      </xdr:nvSpPr>
      <xdr:spPr>
        <a:xfrm>
          <a:off x="13436111" y="1324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39585</xdr:rowOff>
    </xdr:from>
    <xdr:to>
      <xdr:col>67</xdr:col>
      <xdr:colOff>101600</xdr:colOff>
      <xdr:row>79</xdr:row>
      <xdr:rowOff>141185</xdr:rowOff>
    </xdr:to>
    <xdr:sp macro="" textlink="">
      <xdr:nvSpPr>
        <xdr:cNvPr id="661" name="楕円 660"/>
        <xdr:cNvSpPr/>
      </xdr:nvSpPr>
      <xdr:spPr>
        <a:xfrm>
          <a:off x="12763500" y="1358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132312</xdr:rowOff>
    </xdr:from>
    <xdr:ext cx="469744" cy="259045"/>
    <xdr:sp macro="" textlink="">
      <xdr:nvSpPr>
        <xdr:cNvPr id="662" name="テキスト ボックス 661"/>
        <xdr:cNvSpPr txBox="1"/>
      </xdr:nvSpPr>
      <xdr:spPr>
        <a:xfrm>
          <a:off x="12579428" y="1367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53270</xdr:rowOff>
    </xdr:from>
    <xdr:to>
      <xdr:col>85</xdr:col>
      <xdr:colOff>126364</xdr:colOff>
      <xdr:row>98</xdr:row>
      <xdr:rowOff>133913</xdr:rowOff>
    </xdr:to>
    <xdr:cxnSp macro="">
      <xdr:nvCxnSpPr>
        <xdr:cNvPr id="688" name="直線コネクタ 687"/>
        <xdr:cNvCxnSpPr/>
      </xdr:nvCxnSpPr>
      <xdr:spPr>
        <a:xfrm flipV="1">
          <a:off x="16317595" y="15655220"/>
          <a:ext cx="1269" cy="1280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137740</xdr:rowOff>
    </xdr:from>
    <xdr:ext cx="534377" cy="259045"/>
    <xdr:sp macro="" textlink="">
      <xdr:nvSpPr>
        <xdr:cNvPr id="689" name="公債費最小値テキスト"/>
        <xdr:cNvSpPr txBox="1"/>
      </xdr:nvSpPr>
      <xdr:spPr>
        <a:xfrm>
          <a:off x="16370300" y="1693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133913</xdr:rowOff>
    </xdr:from>
    <xdr:to>
      <xdr:col>86</xdr:col>
      <xdr:colOff>25400</xdr:colOff>
      <xdr:row>98</xdr:row>
      <xdr:rowOff>133913</xdr:rowOff>
    </xdr:to>
    <xdr:cxnSp macro="">
      <xdr:nvCxnSpPr>
        <xdr:cNvPr id="690" name="直線コネクタ 689"/>
        <xdr:cNvCxnSpPr/>
      </xdr:nvCxnSpPr>
      <xdr:spPr>
        <a:xfrm>
          <a:off x="16230600" y="1693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171397</xdr:rowOff>
    </xdr:from>
    <xdr:ext cx="599010" cy="259045"/>
    <xdr:sp macro="" textlink="">
      <xdr:nvSpPr>
        <xdr:cNvPr id="691" name="公債費最大値テキスト"/>
        <xdr:cNvSpPr txBox="1"/>
      </xdr:nvSpPr>
      <xdr:spPr>
        <a:xfrm>
          <a:off x="16370300" y="1543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53270</xdr:rowOff>
    </xdr:from>
    <xdr:to>
      <xdr:col>86</xdr:col>
      <xdr:colOff>25400</xdr:colOff>
      <xdr:row>91</xdr:row>
      <xdr:rowOff>53270</xdr:rowOff>
    </xdr:to>
    <xdr:cxnSp macro="">
      <xdr:nvCxnSpPr>
        <xdr:cNvPr id="692" name="直線コネクタ 691"/>
        <xdr:cNvCxnSpPr/>
      </xdr:nvCxnSpPr>
      <xdr:spPr>
        <a:xfrm>
          <a:off x="16230600" y="156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44831</xdr:rowOff>
    </xdr:from>
    <xdr:to>
      <xdr:col>85</xdr:col>
      <xdr:colOff>127000</xdr:colOff>
      <xdr:row>96</xdr:row>
      <xdr:rowOff>88689</xdr:rowOff>
    </xdr:to>
    <xdr:cxnSp macro="">
      <xdr:nvCxnSpPr>
        <xdr:cNvPr id="693" name="直線コネクタ 692"/>
        <xdr:cNvCxnSpPr/>
      </xdr:nvCxnSpPr>
      <xdr:spPr>
        <a:xfrm flipV="1">
          <a:off x="15481300" y="16504031"/>
          <a:ext cx="838200" cy="4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127664</xdr:rowOff>
    </xdr:from>
    <xdr:ext cx="534377" cy="259045"/>
    <xdr:sp macro="" textlink="">
      <xdr:nvSpPr>
        <xdr:cNvPr id="694" name="公債費平均値テキスト"/>
        <xdr:cNvSpPr txBox="1"/>
      </xdr:nvSpPr>
      <xdr:spPr>
        <a:xfrm>
          <a:off x="16370300" y="1658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149237</xdr:rowOff>
    </xdr:from>
    <xdr:to>
      <xdr:col>85</xdr:col>
      <xdr:colOff>177800</xdr:colOff>
      <xdr:row>97</xdr:row>
      <xdr:rowOff>79387</xdr:rowOff>
    </xdr:to>
    <xdr:sp macro="" textlink="">
      <xdr:nvSpPr>
        <xdr:cNvPr id="695" name="フローチャート: 判断 694"/>
        <xdr:cNvSpPr/>
      </xdr:nvSpPr>
      <xdr:spPr>
        <a:xfrm>
          <a:off x="16268700" y="166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88689</xdr:rowOff>
    </xdr:from>
    <xdr:to>
      <xdr:col>81</xdr:col>
      <xdr:colOff>50800</xdr:colOff>
      <xdr:row>97</xdr:row>
      <xdr:rowOff>79749</xdr:rowOff>
    </xdr:to>
    <xdr:cxnSp macro="">
      <xdr:nvCxnSpPr>
        <xdr:cNvPr id="696" name="直線コネクタ 695"/>
        <xdr:cNvCxnSpPr/>
      </xdr:nvCxnSpPr>
      <xdr:spPr>
        <a:xfrm flipV="1">
          <a:off x="14592300" y="16547889"/>
          <a:ext cx="889000" cy="16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8485</xdr:rowOff>
    </xdr:from>
    <xdr:to>
      <xdr:col>81</xdr:col>
      <xdr:colOff>101600</xdr:colOff>
      <xdr:row>97</xdr:row>
      <xdr:rowOff>110085</xdr:rowOff>
    </xdr:to>
    <xdr:sp macro="" textlink="">
      <xdr:nvSpPr>
        <xdr:cNvPr id="697" name="フローチャート: 判断 696"/>
        <xdr:cNvSpPr/>
      </xdr:nvSpPr>
      <xdr:spPr>
        <a:xfrm>
          <a:off x="15430500" y="1663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101212</xdr:rowOff>
    </xdr:from>
    <xdr:ext cx="534377" cy="259045"/>
    <xdr:sp macro="" textlink="">
      <xdr:nvSpPr>
        <xdr:cNvPr id="698" name="テキスト ボックス 697"/>
        <xdr:cNvSpPr txBox="1"/>
      </xdr:nvSpPr>
      <xdr:spPr>
        <a:xfrm>
          <a:off x="15214111" y="1673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79749</xdr:rowOff>
    </xdr:from>
    <xdr:to>
      <xdr:col>76</xdr:col>
      <xdr:colOff>114300</xdr:colOff>
      <xdr:row>97</xdr:row>
      <xdr:rowOff>97526</xdr:rowOff>
    </xdr:to>
    <xdr:cxnSp macro="">
      <xdr:nvCxnSpPr>
        <xdr:cNvPr id="699" name="直線コネクタ 698"/>
        <xdr:cNvCxnSpPr/>
      </xdr:nvCxnSpPr>
      <xdr:spPr>
        <a:xfrm flipV="1">
          <a:off x="13703300" y="16710399"/>
          <a:ext cx="889000" cy="1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169549</xdr:rowOff>
    </xdr:from>
    <xdr:to>
      <xdr:col>76</xdr:col>
      <xdr:colOff>165100</xdr:colOff>
      <xdr:row>97</xdr:row>
      <xdr:rowOff>99699</xdr:rowOff>
    </xdr:to>
    <xdr:sp macro="" textlink="">
      <xdr:nvSpPr>
        <xdr:cNvPr id="700" name="フローチャート: 判断 699"/>
        <xdr:cNvSpPr/>
      </xdr:nvSpPr>
      <xdr:spPr>
        <a:xfrm>
          <a:off x="14541500" y="1662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116226</xdr:rowOff>
    </xdr:from>
    <xdr:ext cx="534377" cy="259045"/>
    <xdr:sp macro="" textlink="">
      <xdr:nvSpPr>
        <xdr:cNvPr id="701" name="テキスト ボックス 700"/>
        <xdr:cNvSpPr txBox="1"/>
      </xdr:nvSpPr>
      <xdr:spPr>
        <a:xfrm>
          <a:off x="14325111" y="1640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97526</xdr:rowOff>
    </xdr:from>
    <xdr:to>
      <xdr:col>71</xdr:col>
      <xdr:colOff>177800</xdr:colOff>
      <xdr:row>97</xdr:row>
      <xdr:rowOff>149699</xdr:rowOff>
    </xdr:to>
    <xdr:cxnSp macro="">
      <xdr:nvCxnSpPr>
        <xdr:cNvPr id="702" name="直線コネクタ 701"/>
        <xdr:cNvCxnSpPr/>
      </xdr:nvCxnSpPr>
      <xdr:spPr>
        <a:xfrm flipV="1">
          <a:off x="12814300" y="16728176"/>
          <a:ext cx="889000" cy="5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22011</xdr:rowOff>
    </xdr:from>
    <xdr:to>
      <xdr:col>72</xdr:col>
      <xdr:colOff>38100</xdr:colOff>
      <xdr:row>97</xdr:row>
      <xdr:rowOff>123611</xdr:rowOff>
    </xdr:to>
    <xdr:sp macro="" textlink="">
      <xdr:nvSpPr>
        <xdr:cNvPr id="703" name="フローチャート: 判断 702"/>
        <xdr:cNvSpPr/>
      </xdr:nvSpPr>
      <xdr:spPr>
        <a:xfrm>
          <a:off x="13652500" y="1665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140138</xdr:rowOff>
    </xdr:from>
    <xdr:ext cx="534377" cy="259045"/>
    <xdr:sp macro="" textlink="">
      <xdr:nvSpPr>
        <xdr:cNvPr id="704" name="テキスト ボックス 703"/>
        <xdr:cNvSpPr txBox="1"/>
      </xdr:nvSpPr>
      <xdr:spPr>
        <a:xfrm>
          <a:off x="13436111" y="164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11280</xdr:rowOff>
    </xdr:from>
    <xdr:to>
      <xdr:col>67</xdr:col>
      <xdr:colOff>101600</xdr:colOff>
      <xdr:row>97</xdr:row>
      <xdr:rowOff>112880</xdr:rowOff>
    </xdr:to>
    <xdr:sp macro="" textlink="">
      <xdr:nvSpPr>
        <xdr:cNvPr id="705" name="フローチャート: 判断 704"/>
        <xdr:cNvSpPr/>
      </xdr:nvSpPr>
      <xdr:spPr>
        <a:xfrm>
          <a:off x="12763500" y="1664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129407</xdr:rowOff>
    </xdr:from>
    <xdr:ext cx="534377" cy="259045"/>
    <xdr:sp macro="" textlink="">
      <xdr:nvSpPr>
        <xdr:cNvPr id="706" name="テキスト ボックス 705"/>
        <xdr:cNvSpPr txBox="1"/>
      </xdr:nvSpPr>
      <xdr:spPr>
        <a:xfrm>
          <a:off x="12547111" y="1641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165481</xdr:rowOff>
    </xdr:from>
    <xdr:to>
      <xdr:col>85</xdr:col>
      <xdr:colOff>177800</xdr:colOff>
      <xdr:row>96</xdr:row>
      <xdr:rowOff>95631</xdr:rowOff>
    </xdr:to>
    <xdr:sp macro="" textlink="">
      <xdr:nvSpPr>
        <xdr:cNvPr id="712" name="楕円 711"/>
        <xdr:cNvSpPr/>
      </xdr:nvSpPr>
      <xdr:spPr>
        <a:xfrm>
          <a:off x="16268700" y="1645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16908</xdr:rowOff>
    </xdr:from>
    <xdr:ext cx="534377" cy="259045"/>
    <xdr:sp macro="" textlink="">
      <xdr:nvSpPr>
        <xdr:cNvPr id="713" name="公債費該当値テキスト"/>
        <xdr:cNvSpPr txBox="1"/>
      </xdr:nvSpPr>
      <xdr:spPr>
        <a:xfrm>
          <a:off x="16370300" y="1630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37889</xdr:rowOff>
    </xdr:from>
    <xdr:to>
      <xdr:col>81</xdr:col>
      <xdr:colOff>101600</xdr:colOff>
      <xdr:row>96</xdr:row>
      <xdr:rowOff>139489</xdr:rowOff>
    </xdr:to>
    <xdr:sp macro="" textlink="">
      <xdr:nvSpPr>
        <xdr:cNvPr id="714" name="楕円 713"/>
        <xdr:cNvSpPr/>
      </xdr:nvSpPr>
      <xdr:spPr>
        <a:xfrm>
          <a:off x="15430500" y="1649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156016</xdr:rowOff>
    </xdr:from>
    <xdr:ext cx="534377" cy="259045"/>
    <xdr:sp macro="" textlink="">
      <xdr:nvSpPr>
        <xdr:cNvPr id="715" name="テキスト ボックス 714"/>
        <xdr:cNvSpPr txBox="1"/>
      </xdr:nvSpPr>
      <xdr:spPr>
        <a:xfrm>
          <a:off x="15214111" y="1627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28949</xdr:rowOff>
    </xdr:from>
    <xdr:to>
      <xdr:col>76</xdr:col>
      <xdr:colOff>165100</xdr:colOff>
      <xdr:row>97</xdr:row>
      <xdr:rowOff>130549</xdr:rowOff>
    </xdr:to>
    <xdr:sp macro="" textlink="">
      <xdr:nvSpPr>
        <xdr:cNvPr id="716" name="楕円 715"/>
        <xdr:cNvSpPr/>
      </xdr:nvSpPr>
      <xdr:spPr>
        <a:xfrm>
          <a:off x="14541500" y="1665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121676</xdr:rowOff>
    </xdr:from>
    <xdr:ext cx="534377" cy="259045"/>
    <xdr:sp macro="" textlink="">
      <xdr:nvSpPr>
        <xdr:cNvPr id="717" name="テキスト ボックス 716"/>
        <xdr:cNvSpPr txBox="1"/>
      </xdr:nvSpPr>
      <xdr:spPr>
        <a:xfrm>
          <a:off x="14325111" y="1675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46726</xdr:rowOff>
    </xdr:from>
    <xdr:to>
      <xdr:col>72</xdr:col>
      <xdr:colOff>38100</xdr:colOff>
      <xdr:row>97</xdr:row>
      <xdr:rowOff>148326</xdr:rowOff>
    </xdr:to>
    <xdr:sp macro="" textlink="">
      <xdr:nvSpPr>
        <xdr:cNvPr id="718" name="楕円 717"/>
        <xdr:cNvSpPr/>
      </xdr:nvSpPr>
      <xdr:spPr>
        <a:xfrm>
          <a:off x="13652500" y="1667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139453</xdr:rowOff>
    </xdr:from>
    <xdr:ext cx="534377" cy="259045"/>
    <xdr:sp macro="" textlink="">
      <xdr:nvSpPr>
        <xdr:cNvPr id="719" name="テキスト ボックス 718"/>
        <xdr:cNvSpPr txBox="1"/>
      </xdr:nvSpPr>
      <xdr:spPr>
        <a:xfrm>
          <a:off x="13436111" y="1677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98899</xdr:rowOff>
    </xdr:from>
    <xdr:to>
      <xdr:col>67</xdr:col>
      <xdr:colOff>101600</xdr:colOff>
      <xdr:row>98</xdr:row>
      <xdr:rowOff>29049</xdr:rowOff>
    </xdr:to>
    <xdr:sp macro="" textlink="">
      <xdr:nvSpPr>
        <xdr:cNvPr id="720" name="楕円 719"/>
        <xdr:cNvSpPr/>
      </xdr:nvSpPr>
      <xdr:spPr>
        <a:xfrm>
          <a:off x="12763500" y="1672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20176</xdr:rowOff>
    </xdr:from>
    <xdr:ext cx="534377" cy="259045"/>
    <xdr:sp macro="" textlink="">
      <xdr:nvSpPr>
        <xdr:cNvPr id="721" name="テキスト ボックス 720"/>
        <xdr:cNvSpPr txBox="1"/>
      </xdr:nvSpPr>
      <xdr:spPr>
        <a:xfrm>
          <a:off x="12547111" y="1682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5" name="テキスト ボックス 73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7" name="テキスト ボックス 73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9" name="テキスト ボックス 73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1" name="テキスト ボックス 74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3" name="テキスト ボックス 74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45353</xdr:rowOff>
    </xdr:from>
    <xdr:to>
      <xdr:col>116</xdr:col>
      <xdr:colOff>62864</xdr:colOff>
      <xdr:row>39</xdr:row>
      <xdr:rowOff>98878</xdr:rowOff>
    </xdr:to>
    <xdr:cxnSp macro="">
      <xdr:nvCxnSpPr>
        <xdr:cNvPr id="747" name="直線コネクタ 746"/>
        <xdr:cNvCxnSpPr/>
      </xdr:nvCxnSpPr>
      <xdr:spPr>
        <a:xfrm flipV="1">
          <a:off x="22159595" y="5360303"/>
          <a:ext cx="1269" cy="142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128326</xdr:rowOff>
    </xdr:from>
    <xdr:ext cx="249299" cy="259045"/>
    <xdr:sp macro="" textlink="">
      <xdr:nvSpPr>
        <xdr:cNvPr id="748" name="諸支出金最小値テキスト"/>
        <xdr:cNvSpPr txBox="1"/>
      </xdr:nvSpPr>
      <xdr:spPr>
        <a:xfrm>
          <a:off x="22212300" y="6814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163480</xdr:rowOff>
    </xdr:from>
    <xdr:ext cx="534377" cy="259045"/>
    <xdr:sp macro="" textlink="">
      <xdr:nvSpPr>
        <xdr:cNvPr id="750" name="諸支出金最大値テキスト"/>
        <xdr:cNvSpPr txBox="1"/>
      </xdr:nvSpPr>
      <xdr:spPr>
        <a:xfrm>
          <a:off x="22212300" y="513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43,639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45353</xdr:rowOff>
    </xdr:from>
    <xdr:to>
      <xdr:col>116</xdr:col>
      <xdr:colOff>152400</xdr:colOff>
      <xdr:row>31</xdr:row>
      <xdr:rowOff>45353</xdr:rowOff>
    </xdr:to>
    <xdr:cxnSp macro="">
      <xdr:nvCxnSpPr>
        <xdr:cNvPr id="751" name="直線コネクタ 750"/>
        <xdr:cNvCxnSpPr/>
      </xdr:nvCxnSpPr>
      <xdr:spPr>
        <a:xfrm>
          <a:off x="22072600" y="5360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105965</xdr:rowOff>
    </xdr:from>
    <xdr:to>
      <xdr:col>116</xdr:col>
      <xdr:colOff>63500</xdr:colOff>
      <xdr:row>39</xdr:row>
      <xdr:rowOff>98878</xdr:rowOff>
    </xdr:to>
    <xdr:cxnSp macro="">
      <xdr:nvCxnSpPr>
        <xdr:cNvPr id="752" name="直線コネクタ 751"/>
        <xdr:cNvCxnSpPr/>
      </xdr:nvCxnSpPr>
      <xdr:spPr>
        <a:xfrm>
          <a:off x="21323300" y="6449615"/>
          <a:ext cx="838200" cy="33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45777</xdr:rowOff>
    </xdr:from>
    <xdr:ext cx="378565" cy="259045"/>
    <xdr:sp macro="" textlink="">
      <xdr:nvSpPr>
        <xdr:cNvPr id="753" name="諸支出金平均値テキスト"/>
        <xdr:cNvSpPr txBox="1"/>
      </xdr:nvSpPr>
      <xdr:spPr>
        <a:xfrm>
          <a:off x="22212300" y="65608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22900</xdr:rowOff>
    </xdr:from>
    <xdr:to>
      <xdr:col>116</xdr:col>
      <xdr:colOff>114300</xdr:colOff>
      <xdr:row>39</xdr:row>
      <xdr:rowOff>124500</xdr:rowOff>
    </xdr:to>
    <xdr:sp macro="" textlink="">
      <xdr:nvSpPr>
        <xdr:cNvPr id="754" name="フローチャート: 判断 753"/>
        <xdr:cNvSpPr/>
      </xdr:nvSpPr>
      <xdr:spPr>
        <a:xfrm>
          <a:off x="221107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105965</xdr:rowOff>
    </xdr:from>
    <xdr:to>
      <xdr:col>111</xdr:col>
      <xdr:colOff>177800</xdr:colOff>
      <xdr:row>39</xdr:row>
      <xdr:rowOff>98878</xdr:rowOff>
    </xdr:to>
    <xdr:cxnSp macro="">
      <xdr:nvCxnSpPr>
        <xdr:cNvPr id="755" name="直線コネクタ 754"/>
        <xdr:cNvCxnSpPr/>
      </xdr:nvCxnSpPr>
      <xdr:spPr>
        <a:xfrm flipV="1">
          <a:off x="20434300" y="6449615"/>
          <a:ext cx="889000" cy="33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39425</xdr:rowOff>
    </xdr:from>
    <xdr:to>
      <xdr:col>112</xdr:col>
      <xdr:colOff>38100</xdr:colOff>
      <xdr:row>39</xdr:row>
      <xdr:rowOff>141025</xdr:rowOff>
    </xdr:to>
    <xdr:sp macro="" textlink="">
      <xdr:nvSpPr>
        <xdr:cNvPr id="756" name="フローチャート: 判断 755"/>
        <xdr:cNvSpPr/>
      </xdr:nvSpPr>
      <xdr:spPr>
        <a:xfrm>
          <a:off x="21272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132152</xdr:rowOff>
    </xdr:from>
    <xdr:ext cx="378565" cy="259045"/>
    <xdr:sp macro="" textlink="">
      <xdr:nvSpPr>
        <xdr:cNvPr id="757" name="テキスト ボックス 756"/>
        <xdr:cNvSpPr txBox="1"/>
      </xdr:nvSpPr>
      <xdr:spPr>
        <a:xfrm>
          <a:off x="21134017" y="6818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48046</xdr:rowOff>
    </xdr:from>
    <xdr:to>
      <xdr:col>107</xdr:col>
      <xdr:colOff>101600</xdr:colOff>
      <xdr:row>39</xdr:row>
      <xdr:rowOff>149646</xdr:rowOff>
    </xdr:to>
    <xdr:sp macro="" textlink="">
      <xdr:nvSpPr>
        <xdr:cNvPr id="759" name="フローチャート: 判断 758"/>
        <xdr:cNvSpPr/>
      </xdr:nvSpPr>
      <xdr:spPr>
        <a:xfrm>
          <a:off x="20383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166173</xdr:rowOff>
    </xdr:from>
    <xdr:ext cx="249299" cy="259045"/>
    <xdr:sp macro="" textlink="">
      <xdr:nvSpPr>
        <xdr:cNvPr id="760" name="テキスト ボックス 759"/>
        <xdr:cNvSpPr txBox="1"/>
      </xdr:nvSpPr>
      <xdr:spPr>
        <a:xfrm>
          <a:off x="20309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48046</xdr:rowOff>
    </xdr:from>
    <xdr:to>
      <xdr:col>102</xdr:col>
      <xdr:colOff>165100</xdr:colOff>
      <xdr:row>39</xdr:row>
      <xdr:rowOff>149646</xdr:rowOff>
    </xdr:to>
    <xdr:sp macro="" textlink="">
      <xdr:nvSpPr>
        <xdr:cNvPr id="762" name="フローチャート: 判断 761"/>
        <xdr:cNvSpPr/>
      </xdr:nvSpPr>
      <xdr:spPr>
        <a:xfrm>
          <a:off x="19494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166173</xdr:rowOff>
    </xdr:from>
    <xdr:ext cx="249299" cy="259045"/>
    <xdr:sp macro="" textlink="">
      <xdr:nvSpPr>
        <xdr:cNvPr id="763" name="テキスト ボックス 762"/>
        <xdr:cNvSpPr txBox="1"/>
      </xdr:nvSpPr>
      <xdr:spPr>
        <a:xfrm>
          <a:off x="19420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47981</xdr:rowOff>
    </xdr:from>
    <xdr:to>
      <xdr:col>98</xdr:col>
      <xdr:colOff>38100</xdr:colOff>
      <xdr:row>39</xdr:row>
      <xdr:rowOff>149581</xdr:rowOff>
    </xdr:to>
    <xdr:sp macro="" textlink="">
      <xdr:nvSpPr>
        <xdr:cNvPr id="764" name="フローチャート: 判断 763"/>
        <xdr:cNvSpPr/>
      </xdr:nvSpPr>
      <xdr:spPr>
        <a:xfrm>
          <a:off x="18605500" y="673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166108</xdr:rowOff>
    </xdr:from>
    <xdr:ext cx="249299" cy="259045"/>
    <xdr:sp macro="" textlink="">
      <xdr:nvSpPr>
        <xdr:cNvPr id="765" name="テキスト ボックス 764"/>
        <xdr:cNvSpPr txBox="1"/>
      </xdr:nvSpPr>
      <xdr:spPr>
        <a:xfrm>
          <a:off x="18531650" y="65097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1326</xdr:rowOff>
    </xdr:from>
    <xdr:ext cx="249299" cy="259045"/>
    <xdr:sp macro="" textlink="">
      <xdr:nvSpPr>
        <xdr:cNvPr id="772" name="諸支出金該当値テキスト"/>
        <xdr:cNvSpPr txBox="1"/>
      </xdr:nvSpPr>
      <xdr:spPr>
        <a:xfrm>
          <a:off x="22212300" y="6687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55165</xdr:rowOff>
    </xdr:from>
    <xdr:to>
      <xdr:col>112</xdr:col>
      <xdr:colOff>38100</xdr:colOff>
      <xdr:row>37</xdr:row>
      <xdr:rowOff>156765</xdr:rowOff>
    </xdr:to>
    <xdr:sp macro="" textlink="">
      <xdr:nvSpPr>
        <xdr:cNvPr id="773" name="楕円 772"/>
        <xdr:cNvSpPr/>
      </xdr:nvSpPr>
      <xdr:spPr>
        <a:xfrm>
          <a:off x="21272500" y="639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36</xdr:row>
      <xdr:rowOff>1842</xdr:rowOff>
    </xdr:from>
    <xdr:ext cx="534377" cy="259045"/>
    <xdr:sp macro="" textlink="">
      <xdr:nvSpPr>
        <xdr:cNvPr id="774" name="テキスト ボックス 773"/>
        <xdr:cNvSpPr txBox="1"/>
      </xdr:nvSpPr>
      <xdr:spPr>
        <a:xfrm>
          <a:off x="21056111" y="617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目的別でみた場合，</a:t>
          </a:r>
          <a:r>
            <a:rPr lang="ja-JP" altLang="en-US" sz="1100" b="0" i="0" baseline="0">
              <a:solidFill>
                <a:schemeClr val="dk1"/>
              </a:solidFill>
              <a:effectLst/>
              <a:latin typeface="+mn-lt"/>
              <a:ea typeface="+mn-ea"/>
              <a:cs typeface="+mn-cs"/>
            </a:rPr>
            <a:t>消防費が前年度比・類似団体比とも大きく増となっているが，これは平成</a:t>
          </a:r>
          <a:r>
            <a:rPr lang="en-US" altLang="ja-JP" sz="1100" b="0" i="0" baseline="0">
              <a:solidFill>
                <a:schemeClr val="dk1"/>
              </a:solidFill>
              <a:effectLst/>
              <a:latin typeface="+mn-lt"/>
              <a:ea typeface="+mn-ea"/>
              <a:cs typeface="+mn-cs"/>
            </a:rPr>
            <a:t>30</a:t>
          </a:r>
          <a:r>
            <a:rPr lang="ja-JP" altLang="en-US"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7</a:t>
          </a:r>
          <a:r>
            <a:rPr lang="ja-JP" altLang="en-US" sz="1100" b="0" i="0" baseline="0">
              <a:solidFill>
                <a:schemeClr val="dk1"/>
              </a:solidFill>
              <a:effectLst/>
              <a:latin typeface="+mn-lt"/>
              <a:ea typeface="+mn-ea"/>
              <a:cs typeface="+mn-cs"/>
            </a:rPr>
            <a:t>月豪雨以来の課題であった中川南避難所建設と，合併に伴う消防団器庫</a:t>
          </a:r>
          <a:r>
            <a:rPr lang="en-US" altLang="ja-JP" sz="1100" b="0" i="0" baseline="0">
              <a:solidFill>
                <a:schemeClr val="dk1"/>
              </a:solidFill>
              <a:effectLst/>
              <a:latin typeface="+mn-lt"/>
              <a:ea typeface="+mn-ea"/>
              <a:cs typeface="+mn-cs"/>
            </a:rPr>
            <a:t>2</a:t>
          </a:r>
          <a:r>
            <a:rPr lang="ja-JP" altLang="en-US" sz="1100" b="0" i="0" baseline="0">
              <a:solidFill>
                <a:schemeClr val="dk1"/>
              </a:solidFill>
              <a:effectLst/>
              <a:latin typeface="+mn-lt"/>
              <a:ea typeface="+mn-ea"/>
              <a:cs typeface="+mn-cs"/>
            </a:rPr>
            <a:t>カ所の新築によるものである</a:t>
          </a:r>
          <a:r>
            <a:rPr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その他増減の大きいものとしては，</a:t>
          </a:r>
          <a:r>
            <a:rPr lang="ja-JP" altLang="en-US" sz="1100" b="0" i="0" baseline="0">
              <a:solidFill>
                <a:schemeClr val="dk1"/>
              </a:solidFill>
              <a:effectLst/>
              <a:latin typeface="+mn-lt"/>
              <a:ea typeface="+mn-ea"/>
              <a:cs typeface="+mn-cs"/>
            </a:rPr>
            <a:t>特別定額給付金の皆減による総務費の減，コロナ関係の給付金等による民生費の増，西部衛生施設組合の最終処分場建設への負担金による衛生費の増，道の駅建設完了等による土木費の減，コロナ関連での事業者への支援金等の減による商工費の減等となっている</a:t>
          </a:r>
          <a:r>
            <a:rPr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年度の</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月豪雨災害、令和</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から</a:t>
          </a:r>
          <a:r>
            <a:rPr lang="ja-JP" altLang="ja-JP" sz="1100" b="0" i="0" baseline="0">
              <a:solidFill>
                <a:schemeClr val="dk1"/>
              </a:solidFill>
              <a:effectLst/>
              <a:latin typeface="+mn-lt"/>
              <a:ea typeface="+mn-ea"/>
              <a:cs typeface="+mn-cs"/>
            </a:rPr>
            <a:t>の新型コロナ対応等，経年での比較が困難となっているが、</a:t>
          </a:r>
          <a:r>
            <a:rPr kumimoji="1" lang="ja-JP" altLang="ja-JP" sz="1100" b="0" i="0" baseline="0">
              <a:solidFill>
                <a:schemeClr val="dk1"/>
              </a:solidFill>
              <a:effectLst/>
              <a:latin typeface="+mn-lt"/>
              <a:ea typeface="+mn-ea"/>
              <a:cs typeface="+mn-cs"/>
            </a:rPr>
            <a:t>経常的な経費については増加傾向にあることから、無駄な支出の削減や補助金の検証・見直しを常に行っていく必要がある。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岡山県矢掛町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000" b="0" i="0" baseline="0">
              <a:solidFill>
                <a:schemeClr val="dk1"/>
              </a:solidFill>
              <a:effectLst/>
              <a:latin typeface="+mn-lt"/>
              <a:ea typeface="+mn-ea"/>
              <a:cs typeface="+mn-cs"/>
            </a:rPr>
            <a:t>　積極的な国県補助金の確保や、過疎対策事業債等の後年度の交付税措置の大きい地方債の有効活用に加え、人件費や公債費等の抑制により経費を削減し、効率的な財政運営を行ってきた結果、地方財政法に基づく剰余金積立により財政調整基金の残高が毎年増加していたが、平成</a:t>
          </a:r>
          <a:r>
            <a:rPr kumimoji="1" lang="en-US" altLang="ja-JP" sz="1000" b="0" i="0" baseline="0">
              <a:solidFill>
                <a:schemeClr val="dk1"/>
              </a:solidFill>
              <a:effectLst/>
              <a:latin typeface="+mn-lt"/>
              <a:ea typeface="+mn-ea"/>
              <a:cs typeface="+mn-cs"/>
            </a:rPr>
            <a:t>30</a:t>
          </a:r>
          <a:r>
            <a:rPr kumimoji="1" lang="ja-JP" altLang="ja-JP" sz="1000" b="0" i="0" baseline="0">
              <a:solidFill>
                <a:schemeClr val="dk1"/>
              </a:solidFill>
              <a:effectLst/>
              <a:latin typeface="+mn-lt"/>
              <a:ea typeface="+mn-ea"/>
              <a:cs typeface="+mn-cs"/>
            </a:rPr>
            <a:t>年度は前年度末に下水道事業償還基金から積み替えた分を全額取り崩し下水道事業へ出資したほか、災害対応のための財政調整基金の取り崩しにより、残高が大きく減少した。</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その後は、剰余金積立等により再び残高が増加している</a:t>
          </a:r>
          <a:r>
            <a:rPr kumimoji="1" lang="ja-JP" altLang="en-US" sz="1000" b="0" i="0" baseline="0">
              <a:solidFill>
                <a:schemeClr val="dk1"/>
              </a:solidFill>
              <a:effectLst/>
              <a:latin typeface="+mn-lt"/>
              <a:ea typeface="+mn-ea"/>
              <a:cs typeface="+mn-cs"/>
            </a:rPr>
            <a:t>が，普通交付税の増額に伴い標準財政規模も増加傾向が続いているため，比率としては減少している</a:t>
          </a:r>
          <a:r>
            <a:rPr kumimoji="1" lang="ja-JP" altLang="ja-JP" sz="1000" b="0" i="0" baseline="0">
              <a:solidFill>
                <a:schemeClr val="dk1"/>
              </a:solidFill>
              <a:effectLst/>
              <a:latin typeface="+mn-lt"/>
              <a:ea typeface="+mn-ea"/>
              <a:cs typeface="+mn-cs"/>
            </a:rPr>
            <a:t>。</a:t>
          </a:r>
          <a:endParaRPr kumimoji="1" lang="en-US" altLang="ja-JP" sz="1000" b="0" i="0" baseline="0">
            <a:solidFill>
              <a:schemeClr val="dk1"/>
            </a:solidFill>
            <a:effectLst/>
            <a:latin typeface="+mn-lt"/>
            <a:ea typeface="+mn-ea"/>
            <a:cs typeface="+mn-cs"/>
          </a:endParaRPr>
        </a:p>
        <a:p>
          <a:pPr eaLnBrk="1" fontAlgn="auto" latinLnBrk="0" hangingPunct="1"/>
          <a:r>
            <a:rPr kumimoji="1" lang="ja-JP" altLang="en-US" sz="10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今後も、有事に備えるため、基金を有効に活用していく。</a:t>
          </a:r>
          <a:endParaRPr lang="ja-JP" altLang="ja-JP" sz="10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岡山県矢掛町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全ての会計において黒字経営となっている。いずれも、計画的に事業を実施し、国県補助金等の財源を有効に活用しながら、効率的に運営を行っているためである。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人口減少や高齢化の進行により、経営の悪化が懸念されるところではあるが、今後も引き続き、一般会計では基準に則った適正な繰出金の執行に努めるとともに、各会計では黒字経営を維持しながら、健全な財政運営に努め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なお、平成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年度末に公共下水道事業特別会計と農業集落排水事業特別会計を統合し、平成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年度から公営企業法を適用した下水道事業会計としたため、下水道事業については平成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年度以前の数値が計上されていない。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岡山県矢掛町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年度に過疎地域の指定を受けて以降、積極的に活用している過疎対策事業債の元金償還の増加により、元利償還金は増加しており、今後も償還額の増が見込まれる。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また、平成</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年度代の中頃に、下水道事業の区域拡大や施設更新等を積極的に行い、多額の企業債を借り入れた分の元金償還開始に伴い、公営企業債の元利償還金に対する繰出金も増加してきている</a:t>
          </a:r>
          <a:r>
            <a:rPr kumimoji="1" lang="ja-JP" altLang="en-US"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計画的な地方債の借入</a:t>
          </a:r>
          <a:r>
            <a:rPr kumimoji="1" lang="ja-JP" altLang="en-US" sz="1100" b="0" i="0" baseline="0">
              <a:solidFill>
                <a:schemeClr val="dk1"/>
              </a:solidFill>
              <a:effectLst/>
              <a:latin typeface="+mn-lt"/>
              <a:ea typeface="+mn-ea"/>
              <a:cs typeface="+mn-cs"/>
            </a:rPr>
            <a:t>に努めるととも</a:t>
          </a:r>
          <a:r>
            <a:rPr kumimoji="1" lang="ja-JP" altLang="ja-JP" sz="1100" b="0" i="0" baseline="0">
              <a:solidFill>
                <a:schemeClr val="dk1"/>
              </a:solidFill>
              <a:effectLst/>
              <a:latin typeface="+mn-lt"/>
              <a:ea typeface="+mn-ea"/>
              <a:cs typeface="+mn-cs"/>
            </a:rPr>
            <a:t>に、</a:t>
          </a:r>
          <a:r>
            <a:rPr kumimoji="1" lang="ja-JP" altLang="en-US" sz="1100" b="0" i="0" baseline="0">
              <a:solidFill>
                <a:schemeClr val="dk1"/>
              </a:solidFill>
              <a:effectLst/>
              <a:latin typeface="+mn-lt"/>
              <a:ea typeface="+mn-ea"/>
              <a:cs typeface="+mn-cs"/>
            </a:rPr>
            <a:t>令和２年度からは計画的な</a:t>
          </a:r>
          <a:r>
            <a:rPr kumimoji="1" lang="ja-JP" altLang="ja-JP" sz="1100" b="0" i="0" baseline="0">
              <a:solidFill>
                <a:schemeClr val="dk1"/>
              </a:solidFill>
              <a:effectLst/>
              <a:latin typeface="+mn-lt"/>
              <a:ea typeface="+mn-ea"/>
              <a:cs typeface="+mn-cs"/>
            </a:rPr>
            <a:t>繰上償還の実施によ</a:t>
          </a:r>
          <a:r>
            <a:rPr kumimoji="1" lang="ja-JP" altLang="en-US" sz="1100" b="0" i="0" baseline="0">
              <a:solidFill>
                <a:schemeClr val="dk1"/>
              </a:solidFill>
              <a:effectLst/>
              <a:latin typeface="+mn-lt"/>
              <a:ea typeface="+mn-ea"/>
              <a:cs typeface="+mn-cs"/>
            </a:rPr>
            <a:t>り，後年度の</a:t>
          </a:r>
          <a:r>
            <a:rPr kumimoji="1" lang="ja-JP" altLang="ja-JP" sz="1100" b="0" i="0" baseline="0">
              <a:solidFill>
                <a:schemeClr val="dk1"/>
              </a:solidFill>
              <a:effectLst/>
              <a:latin typeface="+mn-lt"/>
              <a:ea typeface="+mn-ea"/>
              <a:cs typeface="+mn-cs"/>
            </a:rPr>
            <a:t>元利償還金の</a:t>
          </a:r>
          <a:r>
            <a:rPr kumimoji="1" lang="ja-JP" altLang="en-US" sz="1100" b="0" i="0" baseline="0">
              <a:solidFill>
                <a:schemeClr val="dk1"/>
              </a:solidFill>
              <a:effectLst/>
              <a:latin typeface="+mn-lt"/>
              <a:ea typeface="+mn-ea"/>
              <a:cs typeface="+mn-cs"/>
            </a:rPr>
            <a:t>削減</a:t>
          </a:r>
          <a:r>
            <a:rPr kumimoji="1" lang="ja-JP" altLang="ja-JP" sz="1100" b="0" i="0" baseline="0">
              <a:solidFill>
                <a:schemeClr val="dk1"/>
              </a:solidFill>
              <a:effectLst/>
              <a:latin typeface="+mn-lt"/>
              <a:ea typeface="+mn-ea"/>
              <a:cs typeface="+mn-cs"/>
            </a:rPr>
            <a:t>に</a:t>
          </a:r>
          <a:r>
            <a:rPr kumimoji="1" lang="ja-JP" altLang="en-US" sz="1100" b="0" i="0" baseline="0">
              <a:solidFill>
                <a:schemeClr val="dk1"/>
              </a:solidFill>
              <a:effectLst/>
              <a:latin typeface="+mn-lt"/>
              <a:ea typeface="+mn-ea"/>
              <a:cs typeface="+mn-cs"/>
            </a:rPr>
            <a:t>取り組んでいる。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n-ea"/>
              <a:ea typeface="+mn-ea"/>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岡山県矢掛町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000" b="0" i="0" baseline="0">
              <a:solidFill>
                <a:schemeClr val="dk1"/>
              </a:solidFill>
              <a:effectLst/>
              <a:latin typeface="+mn-lt"/>
              <a:ea typeface="+mn-ea"/>
              <a:cs typeface="+mn-cs"/>
            </a:rPr>
            <a:t>　近年過疎対策事業債を積極的に活用していることから、地方債残高が年々増加してきてい</a:t>
          </a:r>
          <a:r>
            <a:rPr kumimoji="1" lang="ja-JP" altLang="en-US" sz="1000" b="0" i="0" baseline="0">
              <a:solidFill>
                <a:schemeClr val="dk1"/>
              </a:solidFill>
              <a:effectLst/>
              <a:latin typeface="+mn-lt"/>
              <a:ea typeface="+mn-ea"/>
              <a:cs typeface="+mn-cs"/>
            </a:rPr>
            <a:t>た</a:t>
          </a:r>
          <a:r>
            <a:rPr kumimoji="1" lang="ja-JP" altLang="ja-JP" sz="1000" b="0" i="0" baseline="0">
              <a:solidFill>
                <a:schemeClr val="dk1"/>
              </a:solidFill>
              <a:effectLst/>
              <a:latin typeface="+mn-lt"/>
              <a:ea typeface="+mn-ea"/>
              <a:cs typeface="+mn-cs"/>
            </a:rPr>
            <a:t>。過疎対策事業債については、現在高の増加に合わせて基準財政需要額算入見込額も増加していくことから、将来負担比率の分子の悪化にすぐに繋がるものではな</a:t>
          </a:r>
          <a:r>
            <a:rPr kumimoji="1" lang="ja-JP" altLang="en-US" sz="1000" b="0" i="0" baseline="0">
              <a:solidFill>
                <a:schemeClr val="dk1"/>
              </a:solidFill>
              <a:effectLst/>
              <a:latin typeface="+mn-lt"/>
              <a:ea typeface="+mn-ea"/>
              <a:cs typeface="+mn-cs"/>
            </a:rPr>
            <a:t>く</a:t>
          </a:r>
          <a:r>
            <a:rPr kumimoji="1" lang="ja-JP" altLang="ja-JP" sz="1000" b="0" i="0" baseline="0">
              <a:solidFill>
                <a:schemeClr val="dk1"/>
              </a:solidFill>
              <a:effectLst/>
              <a:latin typeface="+mn-lt"/>
              <a:ea typeface="+mn-ea"/>
              <a:cs typeface="+mn-cs"/>
            </a:rPr>
            <a:t>、</a:t>
          </a:r>
          <a:r>
            <a:rPr kumimoji="1" lang="ja-JP" altLang="en-US" sz="1000" b="0" i="0" baseline="0">
              <a:solidFill>
                <a:schemeClr val="dk1"/>
              </a:solidFill>
              <a:effectLst/>
              <a:latin typeface="+mn-lt"/>
              <a:ea typeface="+mn-ea"/>
              <a:cs typeface="+mn-cs"/>
            </a:rPr>
            <a:t>また，制度開始当初から，交付税措置外分（借入額の３割）を</a:t>
          </a:r>
          <a:r>
            <a:rPr kumimoji="1" lang="ja-JP" altLang="ja-JP" sz="1000" b="0" i="0" baseline="0">
              <a:solidFill>
                <a:schemeClr val="dk1"/>
              </a:solidFill>
              <a:effectLst/>
              <a:latin typeface="+mn-lt"/>
              <a:ea typeface="+mn-ea"/>
              <a:cs typeface="+mn-cs"/>
            </a:rPr>
            <a:t>減債基金へ積み立て</a:t>
          </a:r>
          <a:r>
            <a:rPr kumimoji="1" lang="ja-JP" altLang="en-US" sz="1000" b="0" i="0" baseline="0">
              <a:solidFill>
                <a:schemeClr val="dk1"/>
              </a:solidFill>
              <a:effectLst/>
              <a:latin typeface="+mn-lt"/>
              <a:ea typeface="+mn-ea"/>
              <a:cs typeface="+mn-cs"/>
            </a:rPr>
            <a:t>，将来の財政運営に備えてきたが，残高削減と後年度の公債費負担軽減のため，令和２年度から過疎債の計画繰上償還を継続実施している。</a:t>
          </a:r>
          <a:r>
            <a:rPr kumimoji="1" lang="en-US" altLang="ja-JP" sz="1000" b="0" i="0" baseline="0">
              <a:solidFill>
                <a:schemeClr val="dk1"/>
              </a:solidFill>
              <a:effectLst/>
              <a:latin typeface="+mn-lt"/>
              <a:ea typeface="+mn-ea"/>
              <a:cs typeface="+mn-cs"/>
            </a:rPr>
            <a:t>(</a:t>
          </a:r>
          <a:r>
            <a:rPr kumimoji="1" lang="ja-JP" altLang="en-US" sz="1000" b="0" i="0" baseline="0">
              <a:solidFill>
                <a:schemeClr val="dk1"/>
              </a:solidFill>
              <a:effectLst/>
              <a:latin typeface="+mn-lt"/>
              <a:ea typeface="+mn-ea"/>
              <a:cs typeface="+mn-cs"/>
            </a:rPr>
            <a:t>令和２・３年度に各</a:t>
          </a:r>
          <a:r>
            <a:rPr kumimoji="1" lang="en-US" altLang="ja-JP" sz="1000" b="0" i="0" baseline="0">
              <a:solidFill>
                <a:schemeClr val="dk1"/>
              </a:solidFill>
              <a:effectLst/>
              <a:latin typeface="+mn-lt"/>
              <a:ea typeface="+mn-ea"/>
              <a:cs typeface="+mn-cs"/>
            </a:rPr>
            <a:t>2</a:t>
          </a:r>
          <a:r>
            <a:rPr kumimoji="1" lang="ja-JP" altLang="en-US" sz="1000" b="0" i="0" baseline="0">
              <a:solidFill>
                <a:schemeClr val="dk1"/>
              </a:solidFill>
              <a:effectLst/>
              <a:latin typeface="+mn-lt"/>
              <a:ea typeface="+mn-ea"/>
              <a:cs typeface="+mn-cs"/>
            </a:rPr>
            <a:t>億</a:t>
          </a:r>
          <a:r>
            <a:rPr kumimoji="1" lang="en-US" altLang="ja-JP" sz="1000" b="0" i="0" baseline="0">
              <a:solidFill>
                <a:schemeClr val="dk1"/>
              </a:solidFill>
              <a:effectLst/>
              <a:latin typeface="+mn-lt"/>
              <a:ea typeface="+mn-ea"/>
              <a:cs typeface="+mn-cs"/>
            </a:rPr>
            <a:t>8</a:t>
          </a:r>
          <a:r>
            <a:rPr kumimoji="1" lang="ja-JP" altLang="en-US" sz="1000" b="0" i="0" baseline="0">
              <a:solidFill>
                <a:schemeClr val="dk1"/>
              </a:solidFill>
              <a:effectLst/>
              <a:latin typeface="+mn-lt"/>
              <a:ea typeface="+mn-ea"/>
              <a:cs typeface="+mn-cs"/>
            </a:rPr>
            <a:t>千万円ずつ。</a:t>
          </a:r>
          <a:r>
            <a:rPr kumimoji="1" lang="en-US" altLang="ja-JP" sz="1000" b="0" i="0" baseline="0">
              <a:solidFill>
                <a:schemeClr val="dk1"/>
              </a:solidFill>
              <a:effectLst/>
              <a:latin typeface="+mn-lt"/>
              <a:ea typeface="+mn-ea"/>
              <a:cs typeface="+mn-cs"/>
            </a:rPr>
            <a:t>)</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平成</a:t>
          </a:r>
          <a:r>
            <a:rPr kumimoji="1" lang="en-US" altLang="ja-JP" sz="1000" b="0" i="0" baseline="0">
              <a:solidFill>
                <a:schemeClr val="dk1"/>
              </a:solidFill>
              <a:effectLst/>
              <a:latin typeface="+mn-lt"/>
              <a:ea typeface="+mn-ea"/>
              <a:cs typeface="+mn-cs"/>
            </a:rPr>
            <a:t>30</a:t>
          </a:r>
          <a:r>
            <a:rPr kumimoji="1" lang="ja-JP" altLang="ja-JP" sz="1000" b="0" i="0" baseline="0">
              <a:solidFill>
                <a:schemeClr val="dk1"/>
              </a:solidFill>
              <a:effectLst/>
              <a:latin typeface="+mn-lt"/>
              <a:ea typeface="+mn-ea"/>
              <a:cs typeface="+mn-cs"/>
            </a:rPr>
            <a:t>年度は前年度と比較して将来負担額、充当可能財源等がともに減少しているが、これは一般会計が将来の下水道事業の地方債償還のために積み立てていた基金を取り崩して下水道事業へ出資し、これを原資として下水道事業で多額の地方債の繰上償還を行ったことにより、公営企業債等繰入見込額が減少したことによるものであ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公営企業債等繰入見込額については、今後数年間が下水道事業会計の償還のピークであるため、減少傾向が続くと見込まれる。</a:t>
          </a:r>
          <a:endParaRPr lang="ja-JP" altLang="ja-JP" sz="10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岡山県矢掛町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ea"/>
              <a:ea typeface="+mn-ea"/>
              <a:cs typeface="+mn-cs"/>
            </a:rPr>
            <a:t>令和</a:t>
          </a:r>
          <a:r>
            <a:rPr kumimoji="1" lang="ja-JP" altLang="en-US" sz="1100" b="0" i="0" baseline="0">
              <a:solidFill>
                <a:schemeClr val="dk1"/>
              </a:solidFill>
              <a:effectLst/>
              <a:latin typeface="+mn-ea"/>
              <a:ea typeface="+mn-ea"/>
              <a:cs typeface="+mn-cs"/>
            </a:rPr>
            <a:t>３</a:t>
          </a:r>
          <a:r>
            <a:rPr kumimoji="1" lang="ja-JP" altLang="ja-JP" sz="1100" b="0" i="0" baseline="0">
              <a:solidFill>
                <a:schemeClr val="dk1"/>
              </a:solidFill>
              <a:effectLst/>
              <a:latin typeface="+mn-ea"/>
              <a:ea typeface="+mn-ea"/>
              <a:cs typeface="+mn-cs"/>
            </a:rPr>
            <a:t>年度末時点の基金全体の残高は，前年度と比べて</a:t>
          </a:r>
          <a:r>
            <a:rPr kumimoji="1" lang="en-US" altLang="ja-JP" sz="1100" b="0" i="0" baseline="0">
              <a:solidFill>
                <a:schemeClr val="dk1"/>
              </a:solidFill>
              <a:effectLst/>
              <a:latin typeface="+mn-ea"/>
              <a:ea typeface="+mn-ea"/>
              <a:cs typeface="+mn-cs"/>
            </a:rPr>
            <a:t>370</a:t>
          </a:r>
          <a:r>
            <a:rPr kumimoji="1" lang="ja-JP" altLang="ja-JP" sz="1100" b="0" i="0" baseline="0">
              <a:solidFill>
                <a:schemeClr val="dk1"/>
              </a:solidFill>
              <a:effectLst/>
              <a:latin typeface="+mn-ea"/>
              <a:ea typeface="+mn-ea"/>
              <a:cs typeface="+mn-cs"/>
            </a:rPr>
            <a:t>百万円（</a:t>
          </a:r>
          <a:r>
            <a:rPr kumimoji="1" lang="en-US" altLang="ja-JP" sz="1100" b="0" i="0" baseline="0">
              <a:solidFill>
                <a:schemeClr val="dk1"/>
              </a:solidFill>
              <a:effectLst/>
              <a:latin typeface="+mn-ea"/>
              <a:ea typeface="+mn-ea"/>
              <a:cs typeface="+mn-cs"/>
            </a:rPr>
            <a:t>4.6</a:t>
          </a:r>
          <a:r>
            <a:rPr kumimoji="1" lang="ja-JP" altLang="ja-JP" sz="1100" b="0" i="0" baseline="0">
              <a:solidFill>
                <a:schemeClr val="dk1"/>
              </a:solidFill>
              <a:effectLst/>
              <a:latin typeface="+mn-ea"/>
              <a:ea typeface="+mn-ea"/>
              <a:cs typeface="+mn-cs"/>
            </a:rPr>
            <a:t>％）の増となった。</a:t>
          </a:r>
          <a:endParaRPr lang="ja-JP" altLang="ja-JP" sz="14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　これは，効率的な財政運営を図ったことによる決算剰余金積立や，普通交付税の大幅な増により財源不足が縮減されたことにより，財政調整基金の残高がで増加したためである。</a:t>
          </a:r>
          <a:endParaRPr kumimoji="1" lang="en-US" altLang="ja-JP" sz="1100" b="0" i="0" baseline="0">
            <a:solidFill>
              <a:schemeClr val="dk1"/>
            </a:solidFill>
            <a:effectLst/>
            <a:latin typeface="+mn-ea"/>
            <a:ea typeface="+mn-ea"/>
            <a:cs typeface="+mn-cs"/>
          </a:endParaRPr>
        </a:p>
        <a:p>
          <a:pPr eaLnBrk="1" fontAlgn="auto" latinLnBrk="0" hangingPunct="1"/>
          <a:endParaRPr lang="ja-JP" altLang="ja-JP" sz="14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（今後の方針）</a:t>
          </a:r>
          <a:endParaRPr lang="ja-JP" altLang="ja-JP" sz="14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　本町は同規模の他団体と比較しても、多額の基金残高を有しているが、これは今後の人口減少に伴う税収や交付税の減少や、近年各地で頻発している災害への対応のため、また、町の最重要課題である少子化対策及び賑わいづくりを着実に行うための財源として、基金を積み立てているものであり、今後も重点課題については基金を財源として積極的な施策を展開するとともに、余裕のある時には</a:t>
          </a:r>
          <a:r>
            <a:rPr kumimoji="1" lang="ja-JP" altLang="en-US" sz="1100" b="0" i="0" baseline="0">
              <a:solidFill>
                <a:schemeClr val="dk1"/>
              </a:solidFill>
              <a:effectLst/>
              <a:latin typeface="+mn-ea"/>
              <a:ea typeface="+mn-ea"/>
              <a:cs typeface="+mn-cs"/>
            </a:rPr>
            <a:t>特定目的</a:t>
          </a:r>
          <a:r>
            <a:rPr kumimoji="1" lang="ja-JP" altLang="ja-JP" sz="1100" b="0" i="0" baseline="0">
              <a:solidFill>
                <a:schemeClr val="dk1"/>
              </a:solidFill>
              <a:effectLst/>
              <a:latin typeface="+mn-ea"/>
              <a:ea typeface="+mn-ea"/>
              <a:cs typeface="+mn-cs"/>
            </a:rPr>
            <a:t>基金への積み増しを行うなど、基金を有効に活用していく。</a:t>
          </a:r>
          <a:endParaRPr lang="ja-JP" altLang="ja-JP" sz="1400">
            <a:effectLst/>
            <a:latin typeface="+mn-ea"/>
            <a:ea typeface="+mn-ea"/>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ea"/>
              <a:ea typeface="+mn-ea"/>
              <a:cs typeface="+mn-cs"/>
            </a:rPr>
            <a:t>（基金の使途）</a:t>
          </a:r>
          <a:endParaRPr lang="ja-JP" altLang="ja-JP" sz="14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　・文教福祉施設整備基金　　　文化・教育及び福祉施設の整備</a:t>
          </a:r>
          <a:r>
            <a:rPr kumimoji="1" lang="ja-JP" altLang="en-US" sz="1100" b="0" i="0" baseline="0">
              <a:solidFill>
                <a:schemeClr val="dk1"/>
              </a:solidFill>
              <a:effectLst/>
              <a:latin typeface="+mn-ea"/>
              <a:ea typeface="+mn-ea"/>
              <a:cs typeface="+mn-cs"/>
            </a:rPr>
            <a:t>並びに</a:t>
          </a:r>
          <a:r>
            <a:rPr kumimoji="1" lang="ja-JP" altLang="ja-JP" sz="1100" b="0" i="0" baseline="0">
              <a:solidFill>
                <a:schemeClr val="dk1"/>
              </a:solidFill>
              <a:effectLst/>
              <a:latin typeface="+mn-ea"/>
              <a:ea typeface="+mn-ea"/>
              <a:cs typeface="+mn-cs"/>
            </a:rPr>
            <a:t>管理</a:t>
          </a:r>
          <a:endParaRPr lang="ja-JP" altLang="ja-JP" sz="14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　・賑わいのまちづくり基金　　観光の振興・地域の活性化</a:t>
          </a:r>
          <a:endParaRPr lang="ja-JP" altLang="ja-JP" sz="14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　・地域福祉基金　　　　　　　地域福祉の向上及び健康づくりの促進</a:t>
          </a:r>
          <a:endParaRPr lang="ja-JP" altLang="ja-JP" sz="14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　・こどもみらい基金　　　　　親世代の子育て推進、若者世代の出会い創出による次世代につながるまちづくり</a:t>
          </a:r>
          <a:endParaRPr lang="ja-JP" altLang="ja-JP" sz="14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　・スポーツ文化振興基金　　　スポーツと文化の振興</a:t>
          </a:r>
          <a:endParaRPr kumimoji="1" lang="en-US" altLang="ja-JP" sz="1100" b="0" i="0" baseline="0">
            <a:solidFill>
              <a:schemeClr val="dk1"/>
            </a:solidFill>
            <a:effectLst/>
            <a:latin typeface="+mn-ea"/>
            <a:ea typeface="+mn-ea"/>
            <a:cs typeface="+mn-cs"/>
          </a:endParaRPr>
        </a:p>
        <a:p>
          <a:pPr eaLnBrk="1" fontAlgn="auto" latinLnBrk="0" hangingPunct="1"/>
          <a:endParaRPr lang="ja-JP" altLang="ja-JP" sz="14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（増減理由）</a:t>
          </a:r>
          <a:endParaRPr lang="ja-JP" altLang="ja-JP" sz="14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　令和</a:t>
          </a:r>
          <a:r>
            <a:rPr kumimoji="1" lang="ja-JP" altLang="en-US" sz="1100" b="0" i="0" baseline="0">
              <a:solidFill>
                <a:schemeClr val="dk1"/>
              </a:solidFill>
              <a:effectLst/>
              <a:latin typeface="+mn-ea"/>
              <a:ea typeface="+mn-ea"/>
              <a:cs typeface="+mn-cs"/>
            </a:rPr>
            <a:t>３</a:t>
          </a:r>
          <a:r>
            <a:rPr kumimoji="1" lang="ja-JP" altLang="ja-JP" sz="1100" b="0" i="0" baseline="0">
              <a:solidFill>
                <a:schemeClr val="dk1"/>
              </a:solidFill>
              <a:effectLst/>
              <a:latin typeface="+mn-ea"/>
              <a:ea typeface="+mn-ea"/>
              <a:cs typeface="+mn-cs"/>
            </a:rPr>
            <a:t>年度末時点のその他特定目的基金全体の残高は、前年度から</a:t>
          </a:r>
          <a:r>
            <a:rPr kumimoji="1" lang="en-US" altLang="ja-JP" sz="1100" b="0" i="0" baseline="0">
              <a:solidFill>
                <a:schemeClr val="dk1"/>
              </a:solidFill>
              <a:effectLst/>
              <a:latin typeface="+mn-ea"/>
              <a:ea typeface="+mn-ea"/>
              <a:cs typeface="+mn-cs"/>
            </a:rPr>
            <a:t>163</a:t>
          </a:r>
          <a:r>
            <a:rPr kumimoji="1" lang="ja-JP" altLang="ja-JP" sz="1100" b="0" i="0" baseline="0">
              <a:solidFill>
                <a:schemeClr val="dk1"/>
              </a:solidFill>
              <a:effectLst/>
              <a:latin typeface="+mn-ea"/>
              <a:ea typeface="+mn-ea"/>
              <a:cs typeface="+mn-cs"/>
            </a:rPr>
            <a:t>百万円（</a:t>
          </a:r>
          <a:r>
            <a:rPr kumimoji="1" lang="en-US" altLang="ja-JP" sz="1100" b="0" i="0" baseline="0">
              <a:solidFill>
                <a:schemeClr val="dk1"/>
              </a:solidFill>
              <a:effectLst/>
              <a:latin typeface="+mn-ea"/>
              <a:ea typeface="+mn-ea"/>
              <a:cs typeface="+mn-cs"/>
            </a:rPr>
            <a:t>4.8</a:t>
          </a:r>
          <a:r>
            <a:rPr kumimoji="1" lang="ja-JP" altLang="ja-JP" sz="1100" b="0" i="0" baseline="0">
              <a:solidFill>
                <a:schemeClr val="dk1"/>
              </a:solidFill>
              <a:effectLst/>
              <a:latin typeface="+mn-ea"/>
              <a:ea typeface="+mn-ea"/>
              <a:cs typeface="+mn-cs"/>
            </a:rPr>
            <a:t>％）</a:t>
          </a:r>
          <a:r>
            <a:rPr kumimoji="1" lang="ja-JP" altLang="en-US" sz="1100" b="0" i="0" baseline="0">
              <a:solidFill>
                <a:schemeClr val="dk1"/>
              </a:solidFill>
              <a:effectLst/>
              <a:latin typeface="+mn-ea"/>
              <a:ea typeface="+mn-ea"/>
              <a:cs typeface="+mn-cs"/>
            </a:rPr>
            <a:t>増</a:t>
          </a:r>
          <a:r>
            <a:rPr kumimoji="1" lang="ja-JP" altLang="ja-JP" sz="1100" b="0" i="0" baseline="0">
              <a:solidFill>
                <a:schemeClr val="dk1"/>
              </a:solidFill>
              <a:effectLst/>
              <a:latin typeface="+mn-ea"/>
              <a:ea typeface="+mn-ea"/>
              <a:cs typeface="+mn-cs"/>
            </a:rPr>
            <a:t>の</a:t>
          </a:r>
          <a:r>
            <a:rPr kumimoji="1" lang="en-US" altLang="ja-JP" sz="1100" b="0" i="0" baseline="0">
              <a:solidFill>
                <a:schemeClr val="dk1"/>
              </a:solidFill>
              <a:effectLst/>
              <a:latin typeface="+mn-ea"/>
              <a:ea typeface="+mn-ea"/>
              <a:cs typeface="+mn-cs"/>
            </a:rPr>
            <a:t>3,554</a:t>
          </a:r>
          <a:r>
            <a:rPr kumimoji="1" lang="ja-JP" altLang="ja-JP" sz="1100" b="0" i="0" baseline="0">
              <a:solidFill>
                <a:schemeClr val="dk1"/>
              </a:solidFill>
              <a:effectLst/>
              <a:latin typeface="+mn-ea"/>
              <a:ea typeface="+mn-ea"/>
              <a:cs typeface="+mn-cs"/>
            </a:rPr>
            <a:t>百万円となった。</a:t>
          </a:r>
          <a:endParaRPr lang="ja-JP" altLang="ja-JP" sz="14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　特に残高の</a:t>
          </a:r>
          <a:r>
            <a:rPr kumimoji="1" lang="ja-JP" altLang="en-US" sz="1100" b="0" i="0" baseline="0">
              <a:solidFill>
                <a:schemeClr val="dk1"/>
              </a:solidFill>
              <a:effectLst/>
              <a:latin typeface="+mn-ea"/>
              <a:ea typeface="+mn-ea"/>
              <a:cs typeface="+mn-cs"/>
            </a:rPr>
            <a:t>増</a:t>
          </a:r>
          <a:r>
            <a:rPr kumimoji="1" lang="ja-JP" altLang="ja-JP" sz="1100" b="0" i="0" baseline="0">
              <a:solidFill>
                <a:schemeClr val="dk1"/>
              </a:solidFill>
              <a:effectLst/>
              <a:latin typeface="+mn-ea"/>
              <a:ea typeface="+mn-ea"/>
              <a:cs typeface="+mn-cs"/>
            </a:rPr>
            <a:t>が大きいものとしては，こどもみらい基金（</a:t>
          </a:r>
          <a:r>
            <a:rPr kumimoji="1" lang="ja-JP" altLang="en-US" sz="1100" b="0" i="0" baseline="0">
              <a:solidFill>
                <a:schemeClr val="dk1"/>
              </a:solidFill>
              <a:effectLst/>
              <a:latin typeface="+mn-ea"/>
              <a:ea typeface="+mn-ea"/>
              <a:cs typeface="+mn-cs"/>
            </a:rPr>
            <a:t>＋</a:t>
          </a:r>
          <a:r>
            <a:rPr kumimoji="1" lang="en-US" altLang="ja-JP" sz="1100" b="0" i="0" baseline="0">
              <a:solidFill>
                <a:schemeClr val="dk1"/>
              </a:solidFill>
              <a:effectLst/>
              <a:latin typeface="+mn-ea"/>
              <a:ea typeface="+mn-ea"/>
              <a:cs typeface="+mn-cs"/>
            </a:rPr>
            <a:t>35</a:t>
          </a:r>
          <a:r>
            <a:rPr kumimoji="1" lang="ja-JP" altLang="ja-JP" sz="1100" b="0" i="0" baseline="0">
              <a:solidFill>
                <a:schemeClr val="dk1"/>
              </a:solidFill>
              <a:effectLst/>
              <a:latin typeface="+mn-ea"/>
              <a:ea typeface="+mn-ea"/>
              <a:cs typeface="+mn-cs"/>
            </a:rPr>
            <a:t>百万円，</a:t>
          </a:r>
          <a:r>
            <a:rPr kumimoji="1" lang="ja-JP" altLang="en-US" sz="1100" b="0" i="0" baseline="0">
              <a:solidFill>
                <a:schemeClr val="dk1"/>
              </a:solidFill>
              <a:effectLst/>
              <a:latin typeface="+mn-ea"/>
              <a:ea typeface="+mn-ea"/>
              <a:cs typeface="+mn-cs"/>
            </a:rPr>
            <a:t>将来の少子化対策等の財源とするため積立</a:t>
          </a:r>
          <a:r>
            <a:rPr kumimoji="1" lang="ja-JP" altLang="ja-JP" sz="1100" b="0" i="0" baseline="0">
              <a:solidFill>
                <a:schemeClr val="dk1"/>
              </a:solidFill>
              <a:effectLst/>
              <a:latin typeface="+mn-ea"/>
              <a:ea typeface="+mn-ea"/>
              <a:cs typeface="+mn-cs"/>
            </a:rPr>
            <a:t>），</a:t>
          </a:r>
          <a:r>
            <a:rPr kumimoji="1" lang="ja-JP" altLang="en-US" sz="1100" b="0" i="0" baseline="0">
              <a:solidFill>
                <a:schemeClr val="dk1"/>
              </a:solidFill>
              <a:effectLst/>
              <a:latin typeface="+mn-ea"/>
              <a:ea typeface="+mn-ea"/>
              <a:cs typeface="+mn-cs"/>
            </a:rPr>
            <a:t>住宅等整備</a:t>
          </a:r>
          <a:r>
            <a:rPr kumimoji="1" lang="ja-JP" altLang="ja-JP" sz="1100" b="0" i="0" baseline="0">
              <a:solidFill>
                <a:schemeClr val="dk1"/>
              </a:solidFill>
              <a:effectLst/>
              <a:latin typeface="+mn-ea"/>
              <a:ea typeface="+mn-ea"/>
              <a:cs typeface="+mn-cs"/>
            </a:rPr>
            <a:t>基金（</a:t>
          </a:r>
          <a:r>
            <a:rPr kumimoji="1" lang="ja-JP" altLang="en-US" sz="1100" b="0" i="0" baseline="0">
              <a:solidFill>
                <a:schemeClr val="dk1"/>
              </a:solidFill>
              <a:effectLst/>
              <a:latin typeface="+mn-ea"/>
              <a:ea typeface="+mn-ea"/>
              <a:cs typeface="+mn-cs"/>
            </a:rPr>
            <a:t>＋</a:t>
          </a:r>
          <a:r>
            <a:rPr kumimoji="1" lang="en-US" altLang="ja-JP" sz="1100" b="0" i="0" baseline="0">
              <a:solidFill>
                <a:schemeClr val="dk1"/>
              </a:solidFill>
              <a:effectLst/>
              <a:latin typeface="+mn-ea"/>
              <a:ea typeface="+mn-ea"/>
              <a:cs typeface="+mn-cs"/>
            </a:rPr>
            <a:t>46</a:t>
          </a:r>
          <a:r>
            <a:rPr kumimoji="1" lang="ja-JP" altLang="ja-JP" sz="1100" b="0" i="0" baseline="0">
              <a:solidFill>
                <a:schemeClr val="dk1"/>
              </a:solidFill>
              <a:effectLst/>
              <a:latin typeface="+mn-ea"/>
              <a:ea typeface="+mn-ea"/>
              <a:cs typeface="+mn-cs"/>
            </a:rPr>
            <a:t>百万円，</a:t>
          </a:r>
          <a:r>
            <a:rPr kumimoji="1" lang="ja-JP" altLang="en-US" sz="1100" b="0" i="0" baseline="0">
              <a:solidFill>
                <a:schemeClr val="dk1"/>
              </a:solidFill>
              <a:effectLst/>
              <a:latin typeface="+mn-ea"/>
              <a:ea typeface="+mn-ea"/>
              <a:cs typeface="+mn-cs"/>
            </a:rPr>
            <a:t>町営住宅等の家賃収入の経費充当後の残額を積立て</a:t>
          </a:r>
          <a:r>
            <a:rPr kumimoji="1" lang="ja-JP" altLang="ja-JP" sz="1100" b="0" i="0" baseline="0">
              <a:solidFill>
                <a:schemeClr val="dk1"/>
              </a:solidFill>
              <a:effectLst/>
              <a:latin typeface="+mn-ea"/>
              <a:ea typeface="+mn-ea"/>
              <a:cs typeface="+mn-cs"/>
            </a:rPr>
            <a:t>）などとなっている。</a:t>
          </a:r>
          <a:endParaRPr kumimoji="1" lang="en-US" altLang="ja-JP" sz="1100" b="0" i="0" baseline="0">
            <a:solidFill>
              <a:schemeClr val="dk1"/>
            </a:solidFill>
            <a:effectLst/>
            <a:latin typeface="+mn-ea"/>
            <a:ea typeface="+mn-ea"/>
            <a:cs typeface="+mn-cs"/>
          </a:endParaRPr>
        </a:p>
        <a:p>
          <a:pPr eaLnBrk="1" fontAlgn="auto" latinLnBrk="0" hangingPunct="1"/>
          <a:r>
            <a:rPr kumimoji="1" lang="ja-JP" altLang="en-US" sz="1100" b="0" i="0" baseline="0">
              <a:solidFill>
                <a:schemeClr val="dk1"/>
              </a:solidFill>
              <a:effectLst/>
              <a:latin typeface="+mn-ea"/>
              <a:ea typeface="+mn-ea"/>
              <a:cs typeface="+mn-cs"/>
            </a:rPr>
            <a:t>（なお，地域福祉基金の</a:t>
          </a:r>
          <a:r>
            <a:rPr kumimoji="1" lang="en-US" altLang="ja-JP" sz="1100" b="0" i="0" baseline="0">
              <a:solidFill>
                <a:schemeClr val="dk1"/>
              </a:solidFill>
              <a:effectLst/>
              <a:latin typeface="+mn-ea"/>
              <a:ea typeface="+mn-ea"/>
              <a:cs typeface="+mn-cs"/>
            </a:rPr>
            <a:t>R02</a:t>
          </a:r>
          <a:r>
            <a:rPr kumimoji="1" lang="ja-JP" altLang="en-US" sz="1100" b="0" i="0" baseline="0">
              <a:solidFill>
                <a:schemeClr val="dk1"/>
              </a:solidFill>
              <a:effectLst/>
              <a:latin typeface="+mn-ea"/>
              <a:ea typeface="+mn-ea"/>
              <a:cs typeface="+mn-cs"/>
            </a:rPr>
            <a:t>残高</a:t>
          </a:r>
          <a:r>
            <a:rPr kumimoji="1" lang="en-US" altLang="ja-JP" sz="1100" b="0" i="0" baseline="0">
              <a:solidFill>
                <a:schemeClr val="dk1"/>
              </a:solidFill>
              <a:effectLst/>
              <a:latin typeface="+mn-ea"/>
              <a:ea typeface="+mn-ea"/>
              <a:cs typeface="+mn-cs"/>
            </a:rPr>
            <a:t>509,513</a:t>
          </a:r>
          <a:r>
            <a:rPr kumimoji="1" lang="ja-JP" altLang="en-US" sz="1100" b="0" i="0" baseline="0">
              <a:solidFill>
                <a:schemeClr val="dk1"/>
              </a:solidFill>
              <a:effectLst/>
              <a:latin typeface="+mn-ea"/>
              <a:ea typeface="+mn-ea"/>
              <a:cs typeface="+mn-cs"/>
            </a:rPr>
            <a:t>千円について，端数処理方法の違いにより，昨年度の財政状況資料集では</a:t>
          </a:r>
          <a:r>
            <a:rPr kumimoji="1" lang="en-US" altLang="ja-JP" sz="1100" b="0" i="0" baseline="0">
              <a:solidFill>
                <a:schemeClr val="dk1"/>
              </a:solidFill>
              <a:effectLst/>
              <a:latin typeface="+mn-ea"/>
              <a:ea typeface="+mn-ea"/>
              <a:cs typeface="+mn-cs"/>
            </a:rPr>
            <a:t>509</a:t>
          </a:r>
          <a:r>
            <a:rPr kumimoji="1" lang="ja-JP" altLang="en-US" sz="1100" b="0" i="0" baseline="0">
              <a:solidFill>
                <a:schemeClr val="dk1"/>
              </a:solidFill>
              <a:effectLst/>
              <a:latin typeface="+mn-ea"/>
              <a:ea typeface="+mn-ea"/>
              <a:cs typeface="+mn-cs"/>
            </a:rPr>
            <a:t>で計上している。）</a:t>
          </a:r>
          <a:endParaRPr kumimoji="1" lang="en-US" altLang="ja-JP" sz="1100" b="0" i="0" baseline="0">
            <a:solidFill>
              <a:schemeClr val="dk1"/>
            </a:solidFill>
            <a:effectLst/>
            <a:latin typeface="+mn-ea"/>
            <a:ea typeface="+mn-ea"/>
            <a:cs typeface="+mn-cs"/>
          </a:endParaRPr>
        </a:p>
        <a:p>
          <a:pPr eaLnBrk="1" fontAlgn="auto" latinLnBrk="0" hangingPunct="1"/>
          <a:endParaRPr lang="ja-JP" altLang="ja-JP" sz="14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（今後の方針）</a:t>
          </a:r>
          <a:endParaRPr lang="ja-JP" altLang="ja-JP" sz="14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　各特定目的基金については、それぞれの設置目的に従い、特に国県補助金等の特定財源のない事業の実施や施設等の維持管理のために取り崩すとともに、その積立金については国債等の運用により有効に活用している。今後の少子高齢化、人口減少の進展に伴い税収等についても減少が見込まれるが、そうした際の一般財源の不足に備えるため、効率的な財政運営により余裕のある時には基金への積み立てを行うとともに、積立金についてはできるだけ有効に運用して収益を上げることを目指し、将来に備えていく必要がある。</a:t>
          </a:r>
          <a:endParaRPr lang="ja-JP" altLang="ja-JP" sz="1400">
            <a:effectLst/>
            <a:latin typeface="+mn-ea"/>
            <a:ea typeface="+mn-ea"/>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ea"/>
              <a:ea typeface="+mn-ea"/>
              <a:cs typeface="+mn-cs"/>
            </a:rPr>
            <a:t>（増減理由）</a:t>
          </a:r>
          <a:endParaRPr lang="ja-JP" altLang="ja-JP" sz="14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　令和</a:t>
          </a:r>
          <a:r>
            <a:rPr kumimoji="1" lang="ja-JP" altLang="en-US" sz="1100" b="0" i="0" baseline="0">
              <a:solidFill>
                <a:schemeClr val="dk1"/>
              </a:solidFill>
              <a:effectLst/>
              <a:latin typeface="+mn-ea"/>
              <a:ea typeface="+mn-ea"/>
              <a:cs typeface="+mn-cs"/>
            </a:rPr>
            <a:t>３</a:t>
          </a:r>
          <a:r>
            <a:rPr kumimoji="1" lang="ja-JP" altLang="ja-JP" sz="1100" b="0" i="0" baseline="0">
              <a:solidFill>
                <a:schemeClr val="dk1"/>
              </a:solidFill>
              <a:effectLst/>
              <a:latin typeface="+mn-ea"/>
              <a:ea typeface="+mn-ea"/>
              <a:cs typeface="+mn-cs"/>
            </a:rPr>
            <a:t>年度末時点の基金残高は、前年度から</a:t>
          </a:r>
          <a:r>
            <a:rPr kumimoji="1" lang="en-US" altLang="ja-JP" sz="1100" b="0" i="0" baseline="0">
              <a:solidFill>
                <a:schemeClr val="dk1"/>
              </a:solidFill>
              <a:effectLst/>
              <a:latin typeface="+mn-ea"/>
              <a:ea typeface="+mn-ea"/>
              <a:cs typeface="+mn-cs"/>
            </a:rPr>
            <a:t>195</a:t>
          </a:r>
          <a:r>
            <a:rPr kumimoji="1" lang="ja-JP" altLang="ja-JP" sz="1100" b="0" i="0" baseline="0">
              <a:solidFill>
                <a:schemeClr val="dk1"/>
              </a:solidFill>
              <a:effectLst/>
              <a:latin typeface="+mn-ea"/>
              <a:ea typeface="+mn-ea"/>
              <a:cs typeface="+mn-cs"/>
            </a:rPr>
            <a:t>百万円（</a:t>
          </a:r>
          <a:r>
            <a:rPr kumimoji="1" lang="en-US" altLang="ja-JP" sz="1100" b="0" i="0" baseline="0">
              <a:solidFill>
                <a:schemeClr val="dk1"/>
              </a:solidFill>
              <a:effectLst/>
              <a:latin typeface="+mn-ea"/>
              <a:ea typeface="+mn-ea"/>
              <a:cs typeface="+mn-cs"/>
            </a:rPr>
            <a:t>5.7</a:t>
          </a:r>
          <a:r>
            <a:rPr kumimoji="1" lang="ja-JP" altLang="ja-JP" sz="1100" b="0" i="0" baseline="0">
              <a:solidFill>
                <a:schemeClr val="dk1"/>
              </a:solidFill>
              <a:effectLst/>
              <a:latin typeface="+mn-ea"/>
              <a:ea typeface="+mn-ea"/>
              <a:cs typeface="+mn-cs"/>
            </a:rPr>
            <a:t>％）増の</a:t>
          </a:r>
          <a:r>
            <a:rPr kumimoji="1" lang="en-US" altLang="ja-JP" sz="1100" b="0" i="0" baseline="0">
              <a:solidFill>
                <a:schemeClr val="dk1"/>
              </a:solidFill>
              <a:effectLst/>
              <a:latin typeface="+mn-ea"/>
              <a:ea typeface="+mn-ea"/>
              <a:cs typeface="+mn-cs"/>
            </a:rPr>
            <a:t>3,615</a:t>
          </a:r>
          <a:r>
            <a:rPr kumimoji="1" lang="ja-JP" altLang="ja-JP" sz="1100" b="0" i="0" baseline="0">
              <a:solidFill>
                <a:schemeClr val="dk1"/>
              </a:solidFill>
              <a:effectLst/>
              <a:latin typeface="+mn-ea"/>
              <a:ea typeface="+mn-ea"/>
              <a:cs typeface="+mn-cs"/>
            </a:rPr>
            <a:t>百万円となった。これは、効率的な財政運営を図ったことによる決算剰余金積立や，普通交付税の大幅な増により財源不足が縮減されたためである。</a:t>
          </a:r>
          <a:endParaRPr kumimoji="1" lang="en-US" altLang="ja-JP" sz="1100" b="0" i="0" baseline="0">
            <a:solidFill>
              <a:schemeClr val="dk1"/>
            </a:solidFill>
            <a:effectLst/>
            <a:latin typeface="+mn-ea"/>
            <a:ea typeface="+mn-ea"/>
            <a:cs typeface="+mn-cs"/>
          </a:endParaRPr>
        </a:p>
        <a:p>
          <a:pPr eaLnBrk="1" fontAlgn="auto" latinLnBrk="0" hangingPunct="1"/>
          <a:endParaRPr lang="ja-JP" altLang="ja-JP" sz="14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（今後の方針）</a:t>
          </a:r>
          <a:endParaRPr lang="ja-JP" altLang="ja-JP" sz="14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　平成</a:t>
          </a:r>
          <a:r>
            <a:rPr kumimoji="1" lang="en-US" altLang="ja-JP" sz="1100" b="0" i="0" baseline="0">
              <a:solidFill>
                <a:schemeClr val="dk1"/>
              </a:solidFill>
              <a:effectLst/>
              <a:latin typeface="+mn-ea"/>
              <a:ea typeface="+mn-ea"/>
              <a:cs typeface="+mn-cs"/>
            </a:rPr>
            <a:t>30</a:t>
          </a:r>
          <a:r>
            <a:rPr kumimoji="1" lang="ja-JP" altLang="ja-JP" sz="1100" b="0" i="0" baseline="0">
              <a:solidFill>
                <a:schemeClr val="dk1"/>
              </a:solidFill>
              <a:effectLst/>
              <a:latin typeface="+mn-ea"/>
              <a:ea typeface="+mn-ea"/>
              <a:cs typeface="+mn-cs"/>
            </a:rPr>
            <a:t>年</a:t>
          </a:r>
          <a:r>
            <a:rPr kumimoji="1" lang="en-US" altLang="ja-JP" sz="1100" b="0" i="0" baseline="0">
              <a:solidFill>
                <a:schemeClr val="dk1"/>
              </a:solidFill>
              <a:effectLst/>
              <a:latin typeface="+mn-ea"/>
              <a:ea typeface="+mn-ea"/>
              <a:cs typeface="+mn-cs"/>
            </a:rPr>
            <a:t>7</a:t>
          </a:r>
          <a:r>
            <a:rPr kumimoji="1" lang="ja-JP" altLang="ja-JP" sz="1100" b="0" i="0" baseline="0">
              <a:solidFill>
                <a:schemeClr val="dk1"/>
              </a:solidFill>
              <a:effectLst/>
              <a:latin typeface="+mn-ea"/>
              <a:ea typeface="+mn-ea"/>
              <a:cs typeface="+mn-cs"/>
            </a:rPr>
            <a:t>月の西日本豪雨災害では、本町も甚大な被害を受けたが、激甚災害に指定されたことや災害救助法の適用となったこともあり、国や県等から手厚い財政支援を受けることができたが、それでも災害対応のため２億円以上の財政調整基金の取崩しが必要となった。</a:t>
          </a:r>
          <a:endParaRPr lang="ja-JP" altLang="ja-JP" sz="14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　近年の災害の発生状況を見ると、国等の財政支援の対象とならない、より局地的な規模の災害も想定しておく必要があり、また、感染症対策等の</a:t>
          </a:r>
          <a:r>
            <a:rPr kumimoji="1" lang="ja-JP" altLang="en-US" sz="1100" b="0" i="0" baseline="0">
              <a:solidFill>
                <a:schemeClr val="dk1"/>
              </a:solidFill>
              <a:effectLst/>
              <a:latin typeface="+mn-ea"/>
              <a:ea typeface="+mn-ea"/>
              <a:cs typeface="+mn-cs"/>
            </a:rPr>
            <a:t>不測</a:t>
          </a:r>
          <a:r>
            <a:rPr kumimoji="1" lang="ja-JP" altLang="ja-JP" sz="1100" b="0" i="0" baseline="0">
              <a:solidFill>
                <a:schemeClr val="dk1"/>
              </a:solidFill>
              <a:effectLst/>
              <a:latin typeface="+mn-ea"/>
              <a:ea typeface="+mn-ea"/>
              <a:cs typeface="+mn-cs"/>
            </a:rPr>
            <a:t>の事態に対応する備えとして一定以上の財政調整基金残高は確保しておく必要があるため、引き続き選択と集中による効率的な財政運営を行い、一定程度以上の残高は確保していきたい。</a:t>
          </a:r>
          <a:endParaRPr lang="ja-JP" altLang="ja-JP" sz="1400">
            <a:effectLst/>
            <a:latin typeface="+mn-ea"/>
            <a:ea typeface="+mn-ea"/>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ea"/>
              <a:ea typeface="+mn-ea"/>
              <a:cs typeface="+mn-cs"/>
            </a:rPr>
            <a:t>本町では過疎対策事業債及び辺地対策事業債について、将来の交付税措置がない分（過疎対策事業債の３割、辺地対策事業債の２割）を減債基金へ積み立て、将来の償還に備えている。近年、町の活性化・人口減少対策として積極的に事業を実施しその財源として過疎対策事業債を活用していることから増加が続いていたが、令和２年度</a:t>
          </a:r>
          <a:r>
            <a:rPr kumimoji="1" lang="ja-JP" altLang="en-US" sz="1100" b="0" i="0" baseline="0">
              <a:solidFill>
                <a:schemeClr val="dk1"/>
              </a:solidFill>
              <a:effectLst/>
              <a:latin typeface="+mn-ea"/>
              <a:ea typeface="+mn-ea"/>
              <a:cs typeface="+mn-cs"/>
            </a:rPr>
            <a:t>からの</a:t>
          </a:r>
          <a:r>
            <a:rPr kumimoji="1" lang="ja-JP" altLang="ja-JP" sz="1100" b="0" i="0" baseline="0">
              <a:solidFill>
                <a:schemeClr val="dk1"/>
              </a:solidFill>
              <a:effectLst/>
              <a:latin typeface="+mn-ea"/>
              <a:ea typeface="+mn-ea"/>
              <a:cs typeface="+mn-cs"/>
            </a:rPr>
            <a:t>過疎債の任意繰上償還</a:t>
          </a:r>
          <a:r>
            <a:rPr kumimoji="1" lang="ja-JP" altLang="en-US" sz="1100" b="0" i="0" baseline="0">
              <a:solidFill>
                <a:schemeClr val="dk1"/>
              </a:solidFill>
              <a:effectLst/>
              <a:latin typeface="+mn-ea"/>
              <a:ea typeface="+mn-ea"/>
              <a:cs typeface="+mn-cs"/>
            </a:rPr>
            <a:t>に伴う</a:t>
          </a:r>
          <a:r>
            <a:rPr kumimoji="1" lang="ja-JP" altLang="ja-JP" sz="1100" b="0" i="0" baseline="0">
              <a:solidFill>
                <a:schemeClr val="dk1"/>
              </a:solidFill>
              <a:effectLst/>
              <a:latin typeface="+mn-ea"/>
              <a:ea typeface="+mn-ea"/>
              <a:cs typeface="+mn-cs"/>
            </a:rPr>
            <a:t>取り崩し</a:t>
          </a:r>
          <a:r>
            <a:rPr kumimoji="1" lang="ja-JP" altLang="en-US" sz="1100" b="0" i="0" baseline="0">
              <a:solidFill>
                <a:schemeClr val="dk1"/>
              </a:solidFill>
              <a:effectLst/>
              <a:latin typeface="+mn-ea"/>
              <a:ea typeface="+mn-ea"/>
              <a:cs typeface="+mn-cs"/>
            </a:rPr>
            <a:t>の</a:t>
          </a:r>
          <a:r>
            <a:rPr kumimoji="1" lang="ja-JP" altLang="ja-JP" sz="1100" b="0" i="0" baseline="0">
              <a:solidFill>
                <a:schemeClr val="dk1"/>
              </a:solidFill>
              <a:effectLst/>
              <a:latin typeface="+mn-ea"/>
              <a:ea typeface="+mn-ea"/>
              <a:cs typeface="+mn-cs"/>
            </a:rPr>
            <a:t>ため，</a:t>
          </a:r>
          <a:r>
            <a:rPr kumimoji="1" lang="ja-JP" altLang="en-US" sz="1100" b="0" i="0" baseline="0">
              <a:solidFill>
                <a:schemeClr val="dk1"/>
              </a:solidFill>
              <a:effectLst/>
              <a:latin typeface="+mn-ea"/>
              <a:ea typeface="+mn-ea"/>
              <a:cs typeface="+mn-cs"/>
            </a:rPr>
            <a:t>同様の繰上償還を実施している間は，残高の減少傾向が続く見通しとなっている。</a:t>
          </a:r>
          <a:endParaRPr kumimoji="1" lang="en-US" altLang="ja-JP" sz="1100" b="0" i="0" baseline="0">
            <a:solidFill>
              <a:schemeClr val="dk1"/>
            </a:solidFill>
            <a:effectLst/>
            <a:latin typeface="+mn-ea"/>
            <a:ea typeface="+mn-ea"/>
            <a:cs typeface="+mn-cs"/>
          </a:endParaRPr>
        </a:p>
        <a:p>
          <a:pPr eaLnBrk="1" fontAlgn="auto" latinLnBrk="0" hangingPunct="1"/>
          <a:r>
            <a:rPr kumimoji="1" lang="ja-JP" altLang="en-US" sz="1100" b="0" i="0" baseline="0">
              <a:solidFill>
                <a:schemeClr val="dk1"/>
              </a:solidFill>
              <a:effectLst/>
              <a:latin typeface="+mn-ea"/>
              <a:ea typeface="+mn-ea"/>
              <a:cs typeface="+mn-cs"/>
            </a:rPr>
            <a:t>　なお，令和３年度は普通交付税の追加交付により措置された，臨時財政対策債償還財源の前倒し交付分を積み立てたため，残高は前年度から</a:t>
          </a:r>
          <a:r>
            <a:rPr kumimoji="1" lang="en-US" altLang="ja-JP" sz="1100" b="0" i="0" baseline="0">
              <a:solidFill>
                <a:schemeClr val="dk1"/>
              </a:solidFill>
              <a:effectLst/>
              <a:latin typeface="+mn-ea"/>
              <a:ea typeface="+mn-ea"/>
              <a:cs typeface="+mn-cs"/>
            </a:rPr>
            <a:t>13</a:t>
          </a:r>
          <a:r>
            <a:rPr kumimoji="1" lang="ja-JP" altLang="en-US" sz="1100" b="0" i="0" baseline="0">
              <a:solidFill>
                <a:schemeClr val="dk1"/>
              </a:solidFill>
              <a:effectLst/>
              <a:latin typeface="+mn-ea"/>
              <a:ea typeface="+mn-ea"/>
              <a:cs typeface="+mn-cs"/>
            </a:rPr>
            <a:t>百万円増の</a:t>
          </a:r>
          <a:r>
            <a:rPr kumimoji="1" lang="en-US" altLang="ja-JP" sz="1100" b="0" i="0" baseline="0">
              <a:solidFill>
                <a:schemeClr val="dk1"/>
              </a:solidFill>
              <a:effectLst/>
              <a:latin typeface="+mn-ea"/>
              <a:ea typeface="+mn-ea"/>
              <a:cs typeface="+mn-cs"/>
            </a:rPr>
            <a:t>1,234</a:t>
          </a:r>
          <a:r>
            <a:rPr kumimoji="1" lang="ja-JP" altLang="en-US" sz="1100" b="0" i="0" baseline="0">
              <a:solidFill>
                <a:schemeClr val="dk1"/>
              </a:solidFill>
              <a:effectLst/>
              <a:latin typeface="+mn-ea"/>
              <a:ea typeface="+mn-ea"/>
              <a:cs typeface="+mn-cs"/>
            </a:rPr>
            <a:t>百万円となっている。</a:t>
          </a:r>
          <a:endParaRPr kumimoji="1" lang="en-US" altLang="ja-JP" sz="1100" b="0" i="0" baseline="0">
            <a:solidFill>
              <a:schemeClr val="dk1"/>
            </a:solidFill>
            <a:effectLst/>
            <a:latin typeface="+mn-ea"/>
            <a:ea typeface="+mn-ea"/>
            <a:cs typeface="+mn-cs"/>
          </a:endParaRPr>
        </a:p>
        <a:p>
          <a:pPr eaLnBrk="1" fontAlgn="auto" latinLnBrk="0" hangingPunct="1"/>
          <a:endParaRPr lang="ja-JP" altLang="ja-JP" sz="14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（今後の方針）</a:t>
          </a:r>
          <a:endParaRPr lang="ja-JP" altLang="ja-JP" sz="14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　上記の積み立て</a:t>
          </a:r>
          <a:r>
            <a:rPr kumimoji="1" lang="ja-JP" altLang="en-US" sz="1100" b="0" i="0" baseline="0">
              <a:solidFill>
                <a:schemeClr val="dk1"/>
              </a:solidFill>
              <a:effectLst/>
              <a:latin typeface="+mn-ea"/>
              <a:ea typeface="+mn-ea"/>
              <a:cs typeface="+mn-cs"/>
            </a:rPr>
            <a:t>及び過疎対策事業債の計画繰上償還を</a:t>
          </a:r>
          <a:r>
            <a:rPr kumimoji="1" lang="ja-JP" altLang="ja-JP" sz="1100" b="0" i="0" baseline="0">
              <a:solidFill>
                <a:schemeClr val="dk1"/>
              </a:solidFill>
              <a:effectLst/>
              <a:latin typeface="+mn-ea"/>
              <a:ea typeface="+mn-ea"/>
              <a:cs typeface="+mn-cs"/>
            </a:rPr>
            <a:t>引き続き実施していく方針</a:t>
          </a:r>
          <a:r>
            <a:rPr kumimoji="1" lang="ja-JP" altLang="en-US" sz="1100" b="0" i="0" baseline="0">
              <a:solidFill>
                <a:schemeClr val="dk1"/>
              </a:solidFill>
              <a:effectLst/>
              <a:latin typeface="+mn-ea"/>
              <a:ea typeface="+mn-ea"/>
              <a:cs typeface="+mn-cs"/>
            </a:rPr>
            <a:t>であり</a:t>
          </a:r>
          <a:r>
            <a:rPr kumimoji="1" lang="ja-JP" altLang="ja-JP" sz="1100" b="0" i="0" baseline="0">
              <a:solidFill>
                <a:schemeClr val="dk1"/>
              </a:solidFill>
              <a:effectLst/>
              <a:latin typeface="+mn-ea"/>
              <a:ea typeface="+mn-ea"/>
              <a:cs typeface="+mn-cs"/>
            </a:rPr>
            <a:t>、</a:t>
          </a:r>
          <a:r>
            <a:rPr kumimoji="1" lang="ja-JP" altLang="en-US" sz="1100" b="0" i="0" baseline="0">
              <a:solidFill>
                <a:schemeClr val="dk1"/>
              </a:solidFill>
              <a:effectLst/>
              <a:latin typeface="+mn-ea"/>
              <a:ea typeface="+mn-ea"/>
              <a:cs typeface="+mn-cs"/>
            </a:rPr>
            <a:t>その間は積立額よりも取崩額の方が大きくなるため，しばらくの間は基金残高の減少が続く見込となっている。</a:t>
          </a:r>
          <a:endParaRPr lang="ja-JP" altLang="ja-JP" sz="1400">
            <a:effectLst/>
            <a:latin typeface="+mn-ea"/>
            <a:ea typeface="+mn-ea"/>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5" t="s">
        <v>79</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75" thickBot="1" x14ac:dyDescent="0.2">
      <c r="B2" s="179" t="s">
        <v>80</v>
      </c>
      <c r="C2" s="179"/>
      <c r="D2" s="180"/>
    </row>
    <row r="3" spans="1:119" ht="18.75" customHeight="1" thickBot="1" x14ac:dyDescent="0.2">
      <c r="A3" s="178"/>
      <c r="B3" s="596" t="s">
        <v>81</v>
      </c>
      <c r="C3" s="597"/>
      <c r="D3" s="597"/>
      <c r="E3" s="598"/>
      <c r="F3" s="598"/>
      <c r="G3" s="598"/>
      <c r="H3" s="598"/>
      <c r="I3" s="598"/>
      <c r="J3" s="598"/>
      <c r="K3" s="598"/>
      <c r="L3" s="598" t="s">
        <v>82</v>
      </c>
      <c r="M3" s="598"/>
      <c r="N3" s="598"/>
      <c r="O3" s="598"/>
      <c r="P3" s="598"/>
      <c r="Q3" s="598"/>
      <c r="R3" s="601"/>
      <c r="S3" s="601"/>
      <c r="T3" s="601"/>
      <c r="U3" s="601"/>
      <c r="V3" s="602"/>
      <c r="W3" s="492" t="s">
        <v>83</v>
      </c>
      <c r="X3" s="493"/>
      <c r="Y3" s="493"/>
      <c r="Z3" s="493"/>
      <c r="AA3" s="493"/>
      <c r="AB3" s="597"/>
      <c r="AC3" s="601" t="s">
        <v>84</v>
      </c>
      <c r="AD3" s="493"/>
      <c r="AE3" s="493"/>
      <c r="AF3" s="493"/>
      <c r="AG3" s="493"/>
      <c r="AH3" s="493"/>
      <c r="AI3" s="493"/>
      <c r="AJ3" s="493"/>
      <c r="AK3" s="493"/>
      <c r="AL3" s="563"/>
      <c r="AM3" s="492" t="s">
        <v>85</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86</v>
      </c>
      <c r="BO3" s="493"/>
      <c r="BP3" s="493"/>
      <c r="BQ3" s="493"/>
      <c r="BR3" s="493"/>
      <c r="BS3" s="493"/>
      <c r="BT3" s="493"/>
      <c r="BU3" s="563"/>
      <c r="BV3" s="492" t="s">
        <v>87</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88</v>
      </c>
      <c r="CU3" s="493"/>
      <c r="CV3" s="493"/>
      <c r="CW3" s="493"/>
      <c r="CX3" s="493"/>
      <c r="CY3" s="493"/>
      <c r="CZ3" s="493"/>
      <c r="DA3" s="563"/>
      <c r="DB3" s="492" t="s">
        <v>89</v>
      </c>
      <c r="DC3" s="493"/>
      <c r="DD3" s="493"/>
      <c r="DE3" s="493"/>
      <c r="DF3" s="493"/>
      <c r="DG3" s="493"/>
      <c r="DH3" s="493"/>
      <c r="DI3" s="563"/>
    </row>
    <row r="4" spans="1:119" ht="18.75" customHeight="1" x14ac:dyDescent="0.15">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90</v>
      </c>
      <c r="AZ4" s="450"/>
      <c r="BA4" s="450"/>
      <c r="BB4" s="450"/>
      <c r="BC4" s="450"/>
      <c r="BD4" s="450"/>
      <c r="BE4" s="450"/>
      <c r="BF4" s="450"/>
      <c r="BG4" s="450"/>
      <c r="BH4" s="450"/>
      <c r="BI4" s="450"/>
      <c r="BJ4" s="450"/>
      <c r="BK4" s="450"/>
      <c r="BL4" s="450"/>
      <c r="BM4" s="451"/>
      <c r="BN4" s="452">
        <v>10113331</v>
      </c>
      <c r="BO4" s="453"/>
      <c r="BP4" s="453"/>
      <c r="BQ4" s="453"/>
      <c r="BR4" s="453"/>
      <c r="BS4" s="453"/>
      <c r="BT4" s="453"/>
      <c r="BU4" s="454"/>
      <c r="BV4" s="452">
        <v>11422177</v>
      </c>
      <c r="BW4" s="453"/>
      <c r="BX4" s="453"/>
      <c r="BY4" s="453"/>
      <c r="BZ4" s="453"/>
      <c r="CA4" s="453"/>
      <c r="CB4" s="453"/>
      <c r="CC4" s="454"/>
      <c r="CD4" s="589" t="s">
        <v>91</v>
      </c>
      <c r="CE4" s="590"/>
      <c r="CF4" s="590"/>
      <c r="CG4" s="590"/>
      <c r="CH4" s="590"/>
      <c r="CI4" s="590"/>
      <c r="CJ4" s="590"/>
      <c r="CK4" s="590"/>
      <c r="CL4" s="590"/>
      <c r="CM4" s="590"/>
      <c r="CN4" s="590"/>
      <c r="CO4" s="590"/>
      <c r="CP4" s="590"/>
      <c r="CQ4" s="590"/>
      <c r="CR4" s="590"/>
      <c r="CS4" s="591"/>
      <c r="CT4" s="592">
        <v>7.3</v>
      </c>
      <c r="CU4" s="593"/>
      <c r="CV4" s="593"/>
      <c r="CW4" s="593"/>
      <c r="CX4" s="593"/>
      <c r="CY4" s="593"/>
      <c r="CZ4" s="593"/>
      <c r="DA4" s="594"/>
      <c r="DB4" s="592">
        <v>6.5</v>
      </c>
      <c r="DC4" s="593"/>
      <c r="DD4" s="593"/>
      <c r="DE4" s="593"/>
      <c r="DF4" s="593"/>
      <c r="DG4" s="593"/>
      <c r="DH4" s="593"/>
      <c r="DI4" s="594"/>
    </row>
    <row r="5" spans="1:119" ht="18.75" customHeight="1" x14ac:dyDescent="0.15">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92</v>
      </c>
      <c r="AN5" s="380"/>
      <c r="AO5" s="380"/>
      <c r="AP5" s="380"/>
      <c r="AQ5" s="380"/>
      <c r="AR5" s="380"/>
      <c r="AS5" s="380"/>
      <c r="AT5" s="381"/>
      <c r="AU5" s="481" t="s">
        <v>93</v>
      </c>
      <c r="AV5" s="482"/>
      <c r="AW5" s="482"/>
      <c r="AX5" s="482"/>
      <c r="AY5" s="437" t="s">
        <v>94</v>
      </c>
      <c r="AZ5" s="438"/>
      <c r="BA5" s="438"/>
      <c r="BB5" s="438"/>
      <c r="BC5" s="438"/>
      <c r="BD5" s="438"/>
      <c r="BE5" s="438"/>
      <c r="BF5" s="438"/>
      <c r="BG5" s="438"/>
      <c r="BH5" s="438"/>
      <c r="BI5" s="438"/>
      <c r="BJ5" s="438"/>
      <c r="BK5" s="438"/>
      <c r="BL5" s="438"/>
      <c r="BM5" s="439"/>
      <c r="BN5" s="423">
        <v>9669415</v>
      </c>
      <c r="BO5" s="424"/>
      <c r="BP5" s="424"/>
      <c r="BQ5" s="424"/>
      <c r="BR5" s="424"/>
      <c r="BS5" s="424"/>
      <c r="BT5" s="424"/>
      <c r="BU5" s="425"/>
      <c r="BV5" s="423">
        <v>11020665</v>
      </c>
      <c r="BW5" s="424"/>
      <c r="BX5" s="424"/>
      <c r="BY5" s="424"/>
      <c r="BZ5" s="424"/>
      <c r="CA5" s="424"/>
      <c r="CB5" s="424"/>
      <c r="CC5" s="425"/>
      <c r="CD5" s="463" t="s">
        <v>95</v>
      </c>
      <c r="CE5" s="383"/>
      <c r="CF5" s="383"/>
      <c r="CG5" s="383"/>
      <c r="CH5" s="383"/>
      <c r="CI5" s="383"/>
      <c r="CJ5" s="383"/>
      <c r="CK5" s="383"/>
      <c r="CL5" s="383"/>
      <c r="CM5" s="383"/>
      <c r="CN5" s="383"/>
      <c r="CO5" s="383"/>
      <c r="CP5" s="383"/>
      <c r="CQ5" s="383"/>
      <c r="CR5" s="383"/>
      <c r="CS5" s="464"/>
      <c r="CT5" s="420">
        <v>82.9</v>
      </c>
      <c r="CU5" s="421"/>
      <c r="CV5" s="421"/>
      <c r="CW5" s="421"/>
      <c r="CX5" s="421"/>
      <c r="CY5" s="421"/>
      <c r="CZ5" s="421"/>
      <c r="DA5" s="422"/>
      <c r="DB5" s="420">
        <v>87</v>
      </c>
      <c r="DC5" s="421"/>
      <c r="DD5" s="421"/>
      <c r="DE5" s="421"/>
      <c r="DF5" s="421"/>
      <c r="DG5" s="421"/>
      <c r="DH5" s="421"/>
      <c r="DI5" s="422"/>
    </row>
    <row r="6" spans="1:119" ht="18.75" customHeight="1" x14ac:dyDescent="0.15">
      <c r="A6" s="178"/>
      <c r="B6" s="569" t="s">
        <v>96</v>
      </c>
      <c r="C6" s="410"/>
      <c r="D6" s="410"/>
      <c r="E6" s="570"/>
      <c r="F6" s="570"/>
      <c r="G6" s="570"/>
      <c r="H6" s="570"/>
      <c r="I6" s="570"/>
      <c r="J6" s="570"/>
      <c r="K6" s="570"/>
      <c r="L6" s="570" t="s">
        <v>97</v>
      </c>
      <c r="M6" s="570"/>
      <c r="N6" s="570"/>
      <c r="O6" s="570"/>
      <c r="P6" s="570"/>
      <c r="Q6" s="570"/>
      <c r="R6" s="408"/>
      <c r="S6" s="408"/>
      <c r="T6" s="408"/>
      <c r="U6" s="408"/>
      <c r="V6" s="576"/>
      <c r="W6" s="513" t="s">
        <v>98</v>
      </c>
      <c r="X6" s="409"/>
      <c r="Y6" s="409"/>
      <c r="Z6" s="409"/>
      <c r="AA6" s="409"/>
      <c r="AB6" s="410"/>
      <c r="AC6" s="581" t="s">
        <v>99</v>
      </c>
      <c r="AD6" s="582"/>
      <c r="AE6" s="582"/>
      <c r="AF6" s="582"/>
      <c r="AG6" s="582"/>
      <c r="AH6" s="582"/>
      <c r="AI6" s="582"/>
      <c r="AJ6" s="582"/>
      <c r="AK6" s="582"/>
      <c r="AL6" s="583"/>
      <c r="AM6" s="480" t="s">
        <v>100</v>
      </c>
      <c r="AN6" s="380"/>
      <c r="AO6" s="380"/>
      <c r="AP6" s="380"/>
      <c r="AQ6" s="380"/>
      <c r="AR6" s="380"/>
      <c r="AS6" s="380"/>
      <c r="AT6" s="381"/>
      <c r="AU6" s="481" t="s">
        <v>101</v>
      </c>
      <c r="AV6" s="482"/>
      <c r="AW6" s="482"/>
      <c r="AX6" s="482"/>
      <c r="AY6" s="437" t="s">
        <v>102</v>
      </c>
      <c r="AZ6" s="438"/>
      <c r="BA6" s="438"/>
      <c r="BB6" s="438"/>
      <c r="BC6" s="438"/>
      <c r="BD6" s="438"/>
      <c r="BE6" s="438"/>
      <c r="BF6" s="438"/>
      <c r="BG6" s="438"/>
      <c r="BH6" s="438"/>
      <c r="BI6" s="438"/>
      <c r="BJ6" s="438"/>
      <c r="BK6" s="438"/>
      <c r="BL6" s="438"/>
      <c r="BM6" s="439"/>
      <c r="BN6" s="423">
        <v>443916</v>
      </c>
      <c r="BO6" s="424"/>
      <c r="BP6" s="424"/>
      <c r="BQ6" s="424"/>
      <c r="BR6" s="424"/>
      <c r="BS6" s="424"/>
      <c r="BT6" s="424"/>
      <c r="BU6" s="425"/>
      <c r="BV6" s="423">
        <v>401512</v>
      </c>
      <c r="BW6" s="424"/>
      <c r="BX6" s="424"/>
      <c r="BY6" s="424"/>
      <c r="BZ6" s="424"/>
      <c r="CA6" s="424"/>
      <c r="CB6" s="424"/>
      <c r="CC6" s="425"/>
      <c r="CD6" s="463" t="s">
        <v>103</v>
      </c>
      <c r="CE6" s="383"/>
      <c r="CF6" s="383"/>
      <c r="CG6" s="383"/>
      <c r="CH6" s="383"/>
      <c r="CI6" s="383"/>
      <c r="CJ6" s="383"/>
      <c r="CK6" s="383"/>
      <c r="CL6" s="383"/>
      <c r="CM6" s="383"/>
      <c r="CN6" s="383"/>
      <c r="CO6" s="383"/>
      <c r="CP6" s="383"/>
      <c r="CQ6" s="383"/>
      <c r="CR6" s="383"/>
      <c r="CS6" s="464"/>
      <c r="CT6" s="566">
        <v>86.1</v>
      </c>
      <c r="CU6" s="567"/>
      <c r="CV6" s="567"/>
      <c r="CW6" s="567"/>
      <c r="CX6" s="567"/>
      <c r="CY6" s="567"/>
      <c r="CZ6" s="567"/>
      <c r="DA6" s="568"/>
      <c r="DB6" s="566">
        <v>90.5</v>
      </c>
      <c r="DC6" s="567"/>
      <c r="DD6" s="567"/>
      <c r="DE6" s="567"/>
      <c r="DF6" s="567"/>
      <c r="DG6" s="567"/>
      <c r="DH6" s="567"/>
      <c r="DI6" s="568"/>
    </row>
    <row r="7" spans="1:119" ht="18.75" customHeight="1" x14ac:dyDescent="0.15">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104</v>
      </c>
      <c r="AN7" s="380"/>
      <c r="AO7" s="380"/>
      <c r="AP7" s="380"/>
      <c r="AQ7" s="380"/>
      <c r="AR7" s="380"/>
      <c r="AS7" s="380"/>
      <c r="AT7" s="381"/>
      <c r="AU7" s="481" t="s">
        <v>105</v>
      </c>
      <c r="AV7" s="482"/>
      <c r="AW7" s="482"/>
      <c r="AX7" s="482"/>
      <c r="AY7" s="437" t="s">
        <v>106</v>
      </c>
      <c r="AZ7" s="438"/>
      <c r="BA7" s="438"/>
      <c r="BB7" s="438"/>
      <c r="BC7" s="438"/>
      <c r="BD7" s="438"/>
      <c r="BE7" s="438"/>
      <c r="BF7" s="438"/>
      <c r="BG7" s="438"/>
      <c r="BH7" s="438"/>
      <c r="BI7" s="438"/>
      <c r="BJ7" s="438"/>
      <c r="BK7" s="438"/>
      <c r="BL7" s="438"/>
      <c r="BM7" s="439"/>
      <c r="BN7" s="423">
        <v>27030</v>
      </c>
      <c r="BO7" s="424"/>
      <c r="BP7" s="424"/>
      <c r="BQ7" s="424"/>
      <c r="BR7" s="424"/>
      <c r="BS7" s="424"/>
      <c r="BT7" s="424"/>
      <c r="BU7" s="425"/>
      <c r="BV7" s="423">
        <v>60015</v>
      </c>
      <c r="BW7" s="424"/>
      <c r="BX7" s="424"/>
      <c r="BY7" s="424"/>
      <c r="BZ7" s="424"/>
      <c r="CA7" s="424"/>
      <c r="CB7" s="424"/>
      <c r="CC7" s="425"/>
      <c r="CD7" s="463" t="s">
        <v>107</v>
      </c>
      <c r="CE7" s="383"/>
      <c r="CF7" s="383"/>
      <c r="CG7" s="383"/>
      <c r="CH7" s="383"/>
      <c r="CI7" s="383"/>
      <c r="CJ7" s="383"/>
      <c r="CK7" s="383"/>
      <c r="CL7" s="383"/>
      <c r="CM7" s="383"/>
      <c r="CN7" s="383"/>
      <c r="CO7" s="383"/>
      <c r="CP7" s="383"/>
      <c r="CQ7" s="383"/>
      <c r="CR7" s="383"/>
      <c r="CS7" s="464"/>
      <c r="CT7" s="423">
        <v>5684687</v>
      </c>
      <c r="CU7" s="424"/>
      <c r="CV7" s="424"/>
      <c r="CW7" s="424"/>
      <c r="CX7" s="424"/>
      <c r="CY7" s="424"/>
      <c r="CZ7" s="424"/>
      <c r="DA7" s="425"/>
      <c r="DB7" s="423">
        <v>5286224</v>
      </c>
      <c r="DC7" s="424"/>
      <c r="DD7" s="424"/>
      <c r="DE7" s="424"/>
      <c r="DF7" s="424"/>
      <c r="DG7" s="424"/>
      <c r="DH7" s="424"/>
      <c r="DI7" s="425"/>
    </row>
    <row r="8" spans="1:119" ht="18.75" customHeight="1" thickBot="1" x14ac:dyDescent="0.2">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108</v>
      </c>
      <c r="AN8" s="380"/>
      <c r="AO8" s="380"/>
      <c r="AP8" s="380"/>
      <c r="AQ8" s="380"/>
      <c r="AR8" s="380"/>
      <c r="AS8" s="380"/>
      <c r="AT8" s="381"/>
      <c r="AU8" s="481" t="s">
        <v>93</v>
      </c>
      <c r="AV8" s="482"/>
      <c r="AW8" s="482"/>
      <c r="AX8" s="482"/>
      <c r="AY8" s="437" t="s">
        <v>109</v>
      </c>
      <c r="AZ8" s="438"/>
      <c r="BA8" s="438"/>
      <c r="BB8" s="438"/>
      <c r="BC8" s="438"/>
      <c r="BD8" s="438"/>
      <c r="BE8" s="438"/>
      <c r="BF8" s="438"/>
      <c r="BG8" s="438"/>
      <c r="BH8" s="438"/>
      <c r="BI8" s="438"/>
      <c r="BJ8" s="438"/>
      <c r="BK8" s="438"/>
      <c r="BL8" s="438"/>
      <c r="BM8" s="439"/>
      <c r="BN8" s="423">
        <v>416886</v>
      </c>
      <c r="BO8" s="424"/>
      <c r="BP8" s="424"/>
      <c r="BQ8" s="424"/>
      <c r="BR8" s="424"/>
      <c r="BS8" s="424"/>
      <c r="BT8" s="424"/>
      <c r="BU8" s="425"/>
      <c r="BV8" s="423">
        <v>341497</v>
      </c>
      <c r="BW8" s="424"/>
      <c r="BX8" s="424"/>
      <c r="BY8" s="424"/>
      <c r="BZ8" s="424"/>
      <c r="CA8" s="424"/>
      <c r="CB8" s="424"/>
      <c r="CC8" s="425"/>
      <c r="CD8" s="463" t="s">
        <v>110</v>
      </c>
      <c r="CE8" s="383"/>
      <c r="CF8" s="383"/>
      <c r="CG8" s="383"/>
      <c r="CH8" s="383"/>
      <c r="CI8" s="383"/>
      <c r="CJ8" s="383"/>
      <c r="CK8" s="383"/>
      <c r="CL8" s="383"/>
      <c r="CM8" s="383"/>
      <c r="CN8" s="383"/>
      <c r="CO8" s="383"/>
      <c r="CP8" s="383"/>
      <c r="CQ8" s="383"/>
      <c r="CR8" s="383"/>
      <c r="CS8" s="464"/>
      <c r="CT8" s="526">
        <v>0.34</v>
      </c>
      <c r="CU8" s="527"/>
      <c r="CV8" s="527"/>
      <c r="CW8" s="527"/>
      <c r="CX8" s="527"/>
      <c r="CY8" s="527"/>
      <c r="CZ8" s="527"/>
      <c r="DA8" s="528"/>
      <c r="DB8" s="526">
        <v>0.36</v>
      </c>
      <c r="DC8" s="527"/>
      <c r="DD8" s="527"/>
      <c r="DE8" s="527"/>
      <c r="DF8" s="527"/>
      <c r="DG8" s="527"/>
      <c r="DH8" s="527"/>
      <c r="DI8" s="528"/>
    </row>
    <row r="9" spans="1:119" ht="18.75" customHeight="1" thickBot="1" x14ac:dyDescent="0.2">
      <c r="A9" s="178"/>
      <c r="B9" s="555" t="s">
        <v>111</v>
      </c>
      <c r="C9" s="556"/>
      <c r="D9" s="556"/>
      <c r="E9" s="556"/>
      <c r="F9" s="556"/>
      <c r="G9" s="556"/>
      <c r="H9" s="556"/>
      <c r="I9" s="556"/>
      <c r="J9" s="556"/>
      <c r="K9" s="474"/>
      <c r="L9" s="557" t="s">
        <v>112</v>
      </c>
      <c r="M9" s="558"/>
      <c r="N9" s="558"/>
      <c r="O9" s="558"/>
      <c r="P9" s="558"/>
      <c r="Q9" s="559"/>
      <c r="R9" s="560">
        <v>13414</v>
      </c>
      <c r="S9" s="561"/>
      <c r="T9" s="561"/>
      <c r="U9" s="561"/>
      <c r="V9" s="562"/>
      <c r="W9" s="492" t="s">
        <v>113</v>
      </c>
      <c r="X9" s="493"/>
      <c r="Y9" s="493"/>
      <c r="Z9" s="493"/>
      <c r="AA9" s="493"/>
      <c r="AB9" s="493"/>
      <c r="AC9" s="493"/>
      <c r="AD9" s="493"/>
      <c r="AE9" s="493"/>
      <c r="AF9" s="493"/>
      <c r="AG9" s="493"/>
      <c r="AH9" s="493"/>
      <c r="AI9" s="493"/>
      <c r="AJ9" s="493"/>
      <c r="AK9" s="493"/>
      <c r="AL9" s="563"/>
      <c r="AM9" s="480" t="s">
        <v>114</v>
      </c>
      <c r="AN9" s="380"/>
      <c r="AO9" s="380"/>
      <c r="AP9" s="380"/>
      <c r="AQ9" s="380"/>
      <c r="AR9" s="380"/>
      <c r="AS9" s="380"/>
      <c r="AT9" s="381"/>
      <c r="AU9" s="481" t="s">
        <v>101</v>
      </c>
      <c r="AV9" s="482"/>
      <c r="AW9" s="482"/>
      <c r="AX9" s="482"/>
      <c r="AY9" s="437" t="s">
        <v>115</v>
      </c>
      <c r="AZ9" s="438"/>
      <c r="BA9" s="438"/>
      <c r="BB9" s="438"/>
      <c r="BC9" s="438"/>
      <c r="BD9" s="438"/>
      <c r="BE9" s="438"/>
      <c r="BF9" s="438"/>
      <c r="BG9" s="438"/>
      <c r="BH9" s="438"/>
      <c r="BI9" s="438"/>
      <c r="BJ9" s="438"/>
      <c r="BK9" s="438"/>
      <c r="BL9" s="438"/>
      <c r="BM9" s="439"/>
      <c r="BN9" s="423">
        <v>75389</v>
      </c>
      <c r="BO9" s="424"/>
      <c r="BP9" s="424"/>
      <c r="BQ9" s="424"/>
      <c r="BR9" s="424"/>
      <c r="BS9" s="424"/>
      <c r="BT9" s="424"/>
      <c r="BU9" s="425"/>
      <c r="BV9" s="423">
        <v>-321418</v>
      </c>
      <c r="BW9" s="424"/>
      <c r="BX9" s="424"/>
      <c r="BY9" s="424"/>
      <c r="BZ9" s="424"/>
      <c r="CA9" s="424"/>
      <c r="CB9" s="424"/>
      <c r="CC9" s="425"/>
      <c r="CD9" s="463" t="s">
        <v>116</v>
      </c>
      <c r="CE9" s="383"/>
      <c r="CF9" s="383"/>
      <c r="CG9" s="383"/>
      <c r="CH9" s="383"/>
      <c r="CI9" s="383"/>
      <c r="CJ9" s="383"/>
      <c r="CK9" s="383"/>
      <c r="CL9" s="383"/>
      <c r="CM9" s="383"/>
      <c r="CN9" s="383"/>
      <c r="CO9" s="383"/>
      <c r="CP9" s="383"/>
      <c r="CQ9" s="383"/>
      <c r="CR9" s="383"/>
      <c r="CS9" s="464"/>
      <c r="CT9" s="420">
        <v>17.100000000000001</v>
      </c>
      <c r="CU9" s="421"/>
      <c r="CV9" s="421"/>
      <c r="CW9" s="421"/>
      <c r="CX9" s="421"/>
      <c r="CY9" s="421"/>
      <c r="CZ9" s="421"/>
      <c r="DA9" s="422"/>
      <c r="DB9" s="420">
        <v>16.5</v>
      </c>
      <c r="DC9" s="421"/>
      <c r="DD9" s="421"/>
      <c r="DE9" s="421"/>
      <c r="DF9" s="421"/>
      <c r="DG9" s="421"/>
      <c r="DH9" s="421"/>
      <c r="DI9" s="422"/>
    </row>
    <row r="10" spans="1:119" ht="18.75" customHeight="1" thickBot="1" x14ac:dyDescent="0.2">
      <c r="A10" s="178"/>
      <c r="B10" s="555"/>
      <c r="C10" s="556"/>
      <c r="D10" s="556"/>
      <c r="E10" s="556"/>
      <c r="F10" s="556"/>
      <c r="G10" s="556"/>
      <c r="H10" s="556"/>
      <c r="I10" s="556"/>
      <c r="J10" s="556"/>
      <c r="K10" s="474"/>
      <c r="L10" s="379" t="s">
        <v>117</v>
      </c>
      <c r="M10" s="380"/>
      <c r="N10" s="380"/>
      <c r="O10" s="380"/>
      <c r="P10" s="380"/>
      <c r="Q10" s="381"/>
      <c r="R10" s="376">
        <v>14201</v>
      </c>
      <c r="S10" s="377"/>
      <c r="T10" s="377"/>
      <c r="U10" s="377"/>
      <c r="V10" s="436"/>
      <c r="W10" s="564"/>
      <c r="X10" s="374"/>
      <c r="Y10" s="374"/>
      <c r="Z10" s="374"/>
      <c r="AA10" s="374"/>
      <c r="AB10" s="374"/>
      <c r="AC10" s="374"/>
      <c r="AD10" s="374"/>
      <c r="AE10" s="374"/>
      <c r="AF10" s="374"/>
      <c r="AG10" s="374"/>
      <c r="AH10" s="374"/>
      <c r="AI10" s="374"/>
      <c r="AJ10" s="374"/>
      <c r="AK10" s="374"/>
      <c r="AL10" s="565"/>
      <c r="AM10" s="480" t="s">
        <v>118</v>
      </c>
      <c r="AN10" s="380"/>
      <c r="AO10" s="380"/>
      <c r="AP10" s="380"/>
      <c r="AQ10" s="380"/>
      <c r="AR10" s="380"/>
      <c r="AS10" s="380"/>
      <c r="AT10" s="381"/>
      <c r="AU10" s="481" t="s">
        <v>119</v>
      </c>
      <c r="AV10" s="482"/>
      <c r="AW10" s="482"/>
      <c r="AX10" s="482"/>
      <c r="AY10" s="437" t="s">
        <v>120</v>
      </c>
      <c r="AZ10" s="438"/>
      <c r="BA10" s="438"/>
      <c r="BB10" s="438"/>
      <c r="BC10" s="438"/>
      <c r="BD10" s="438"/>
      <c r="BE10" s="438"/>
      <c r="BF10" s="438"/>
      <c r="BG10" s="438"/>
      <c r="BH10" s="438"/>
      <c r="BI10" s="438"/>
      <c r="BJ10" s="438"/>
      <c r="BK10" s="438"/>
      <c r="BL10" s="438"/>
      <c r="BM10" s="439"/>
      <c r="BN10" s="423">
        <v>23584</v>
      </c>
      <c r="BO10" s="424"/>
      <c r="BP10" s="424"/>
      <c r="BQ10" s="424"/>
      <c r="BR10" s="424"/>
      <c r="BS10" s="424"/>
      <c r="BT10" s="424"/>
      <c r="BU10" s="425"/>
      <c r="BV10" s="423">
        <v>23578</v>
      </c>
      <c r="BW10" s="424"/>
      <c r="BX10" s="424"/>
      <c r="BY10" s="424"/>
      <c r="BZ10" s="424"/>
      <c r="CA10" s="424"/>
      <c r="CB10" s="424"/>
      <c r="CC10" s="425"/>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5"/>
      <c r="C11" s="556"/>
      <c r="D11" s="556"/>
      <c r="E11" s="556"/>
      <c r="F11" s="556"/>
      <c r="G11" s="556"/>
      <c r="H11" s="556"/>
      <c r="I11" s="556"/>
      <c r="J11" s="556"/>
      <c r="K11" s="474"/>
      <c r="L11" s="384" t="s">
        <v>122</v>
      </c>
      <c r="M11" s="385"/>
      <c r="N11" s="385"/>
      <c r="O11" s="385"/>
      <c r="P11" s="385"/>
      <c r="Q11" s="386"/>
      <c r="R11" s="552" t="s">
        <v>123</v>
      </c>
      <c r="S11" s="553"/>
      <c r="T11" s="553"/>
      <c r="U11" s="553"/>
      <c r="V11" s="554"/>
      <c r="W11" s="564"/>
      <c r="X11" s="374"/>
      <c r="Y11" s="374"/>
      <c r="Z11" s="374"/>
      <c r="AA11" s="374"/>
      <c r="AB11" s="374"/>
      <c r="AC11" s="374"/>
      <c r="AD11" s="374"/>
      <c r="AE11" s="374"/>
      <c r="AF11" s="374"/>
      <c r="AG11" s="374"/>
      <c r="AH11" s="374"/>
      <c r="AI11" s="374"/>
      <c r="AJ11" s="374"/>
      <c r="AK11" s="374"/>
      <c r="AL11" s="565"/>
      <c r="AM11" s="480" t="s">
        <v>124</v>
      </c>
      <c r="AN11" s="380"/>
      <c r="AO11" s="380"/>
      <c r="AP11" s="380"/>
      <c r="AQ11" s="380"/>
      <c r="AR11" s="380"/>
      <c r="AS11" s="380"/>
      <c r="AT11" s="381"/>
      <c r="AU11" s="481" t="s">
        <v>125</v>
      </c>
      <c r="AV11" s="482"/>
      <c r="AW11" s="482"/>
      <c r="AX11" s="482"/>
      <c r="AY11" s="437" t="s">
        <v>126</v>
      </c>
      <c r="AZ11" s="438"/>
      <c r="BA11" s="438"/>
      <c r="BB11" s="438"/>
      <c r="BC11" s="438"/>
      <c r="BD11" s="438"/>
      <c r="BE11" s="438"/>
      <c r="BF11" s="438"/>
      <c r="BG11" s="438"/>
      <c r="BH11" s="438"/>
      <c r="BI11" s="438"/>
      <c r="BJ11" s="438"/>
      <c r="BK11" s="438"/>
      <c r="BL11" s="438"/>
      <c r="BM11" s="439"/>
      <c r="BN11" s="423">
        <v>280000</v>
      </c>
      <c r="BO11" s="424"/>
      <c r="BP11" s="424"/>
      <c r="BQ11" s="424"/>
      <c r="BR11" s="424"/>
      <c r="BS11" s="424"/>
      <c r="BT11" s="424"/>
      <c r="BU11" s="425"/>
      <c r="BV11" s="423">
        <v>281700</v>
      </c>
      <c r="BW11" s="424"/>
      <c r="BX11" s="424"/>
      <c r="BY11" s="424"/>
      <c r="BZ11" s="424"/>
      <c r="CA11" s="424"/>
      <c r="CB11" s="424"/>
      <c r="CC11" s="425"/>
      <c r="CD11" s="463" t="s">
        <v>127</v>
      </c>
      <c r="CE11" s="383"/>
      <c r="CF11" s="383"/>
      <c r="CG11" s="383"/>
      <c r="CH11" s="383"/>
      <c r="CI11" s="383"/>
      <c r="CJ11" s="383"/>
      <c r="CK11" s="383"/>
      <c r="CL11" s="383"/>
      <c r="CM11" s="383"/>
      <c r="CN11" s="383"/>
      <c r="CO11" s="383"/>
      <c r="CP11" s="383"/>
      <c r="CQ11" s="383"/>
      <c r="CR11" s="383"/>
      <c r="CS11" s="464"/>
      <c r="CT11" s="526" t="s">
        <v>128</v>
      </c>
      <c r="CU11" s="527"/>
      <c r="CV11" s="527"/>
      <c r="CW11" s="527"/>
      <c r="CX11" s="527"/>
      <c r="CY11" s="527"/>
      <c r="CZ11" s="527"/>
      <c r="DA11" s="528"/>
      <c r="DB11" s="526" t="s">
        <v>129</v>
      </c>
      <c r="DC11" s="527"/>
      <c r="DD11" s="527"/>
      <c r="DE11" s="527"/>
      <c r="DF11" s="527"/>
      <c r="DG11" s="527"/>
      <c r="DH11" s="527"/>
      <c r="DI11" s="528"/>
    </row>
    <row r="12" spans="1:119" ht="18.75" customHeight="1" x14ac:dyDescent="0.15">
      <c r="A12" s="178"/>
      <c r="B12" s="529" t="s">
        <v>130</v>
      </c>
      <c r="C12" s="530"/>
      <c r="D12" s="530"/>
      <c r="E12" s="530"/>
      <c r="F12" s="530"/>
      <c r="G12" s="530"/>
      <c r="H12" s="530"/>
      <c r="I12" s="530"/>
      <c r="J12" s="530"/>
      <c r="K12" s="531"/>
      <c r="L12" s="538" t="s">
        <v>131</v>
      </c>
      <c r="M12" s="539"/>
      <c r="N12" s="539"/>
      <c r="O12" s="539"/>
      <c r="P12" s="539"/>
      <c r="Q12" s="540"/>
      <c r="R12" s="541">
        <v>13698</v>
      </c>
      <c r="S12" s="542"/>
      <c r="T12" s="542"/>
      <c r="U12" s="542"/>
      <c r="V12" s="543"/>
      <c r="W12" s="544" t="s">
        <v>1</v>
      </c>
      <c r="X12" s="482"/>
      <c r="Y12" s="482"/>
      <c r="Z12" s="482"/>
      <c r="AA12" s="482"/>
      <c r="AB12" s="545"/>
      <c r="AC12" s="546" t="s">
        <v>132</v>
      </c>
      <c r="AD12" s="547"/>
      <c r="AE12" s="547"/>
      <c r="AF12" s="547"/>
      <c r="AG12" s="548"/>
      <c r="AH12" s="546" t="s">
        <v>133</v>
      </c>
      <c r="AI12" s="547"/>
      <c r="AJ12" s="547"/>
      <c r="AK12" s="547"/>
      <c r="AL12" s="549"/>
      <c r="AM12" s="480" t="s">
        <v>134</v>
      </c>
      <c r="AN12" s="380"/>
      <c r="AO12" s="380"/>
      <c r="AP12" s="380"/>
      <c r="AQ12" s="380"/>
      <c r="AR12" s="380"/>
      <c r="AS12" s="380"/>
      <c r="AT12" s="381"/>
      <c r="AU12" s="481" t="s">
        <v>93</v>
      </c>
      <c r="AV12" s="482"/>
      <c r="AW12" s="482"/>
      <c r="AX12" s="482"/>
      <c r="AY12" s="437" t="s">
        <v>135</v>
      </c>
      <c r="AZ12" s="438"/>
      <c r="BA12" s="438"/>
      <c r="BB12" s="438"/>
      <c r="BC12" s="438"/>
      <c r="BD12" s="438"/>
      <c r="BE12" s="438"/>
      <c r="BF12" s="438"/>
      <c r="BG12" s="438"/>
      <c r="BH12" s="438"/>
      <c r="BI12" s="438"/>
      <c r="BJ12" s="438"/>
      <c r="BK12" s="438"/>
      <c r="BL12" s="438"/>
      <c r="BM12" s="439"/>
      <c r="BN12" s="423">
        <v>0</v>
      </c>
      <c r="BO12" s="424"/>
      <c r="BP12" s="424"/>
      <c r="BQ12" s="424"/>
      <c r="BR12" s="424"/>
      <c r="BS12" s="424"/>
      <c r="BT12" s="424"/>
      <c r="BU12" s="425"/>
      <c r="BV12" s="423">
        <v>154342</v>
      </c>
      <c r="BW12" s="424"/>
      <c r="BX12" s="424"/>
      <c r="BY12" s="424"/>
      <c r="BZ12" s="424"/>
      <c r="CA12" s="424"/>
      <c r="CB12" s="424"/>
      <c r="CC12" s="425"/>
      <c r="CD12" s="463" t="s">
        <v>136</v>
      </c>
      <c r="CE12" s="383"/>
      <c r="CF12" s="383"/>
      <c r="CG12" s="383"/>
      <c r="CH12" s="383"/>
      <c r="CI12" s="383"/>
      <c r="CJ12" s="383"/>
      <c r="CK12" s="383"/>
      <c r="CL12" s="383"/>
      <c r="CM12" s="383"/>
      <c r="CN12" s="383"/>
      <c r="CO12" s="383"/>
      <c r="CP12" s="383"/>
      <c r="CQ12" s="383"/>
      <c r="CR12" s="383"/>
      <c r="CS12" s="464"/>
      <c r="CT12" s="526" t="s">
        <v>137</v>
      </c>
      <c r="CU12" s="527"/>
      <c r="CV12" s="527"/>
      <c r="CW12" s="527"/>
      <c r="CX12" s="527"/>
      <c r="CY12" s="527"/>
      <c r="CZ12" s="527"/>
      <c r="DA12" s="528"/>
      <c r="DB12" s="526" t="s">
        <v>137</v>
      </c>
      <c r="DC12" s="527"/>
      <c r="DD12" s="527"/>
      <c r="DE12" s="527"/>
      <c r="DF12" s="527"/>
      <c r="DG12" s="527"/>
      <c r="DH12" s="527"/>
      <c r="DI12" s="528"/>
    </row>
    <row r="13" spans="1:119" ht="18.75" customHeight="1" x14ac:dyDescent="0.15">
      <c r="A13" s="178"/>
      <c r="B13" s="532"/>
      <c r="C13" s="533"/>
      <c r="D13" s="533"/>
      <c r="E13" s="533"/>
      <c r="F13" s="533"/>
      <c r="G13" s="533"/>
      <c r="H13" s="533"/>
      <c r="I13" s="533"/>
      <c r="J13" s="533"/>
      <c r="K13" s="534"/>
      <c r="L13" s="187"/>
      <c r="M13" s="507" t="s">
        <v>138</v>
      </c>
      <c r="N13" s="508"/>
      <c r="O13" s="508"/>
      <c r="P13" s="508"/>
      <c r="Q13" s="509"/>
      <c r="R13" s="510">
        <v>13382</v>
      </c>
      <c r="S13" s="511"/>
      <c r="T13" s="511"/>
      <c r="U13" s="511"/>
      <c r="V13" s="512"/>
      <c r="W13" s="513" t="s">
        <v>139</v>
      </c>
      <c r="X13" s="409"/>
      <c r="Y13" s="409"/>
      <c r="Z13" s="409"/>
      <c r="AA13" s="409"/>
      <c r="AB13" s="410"/>
      <c r="AC13" s="376">
        <v>527</v>
      </c>
      <c r="AD13" s="377"/>
      <c r="AE13" s="377"/>
      <c r="AF13" s="377"/>
      <c r="AG13" s="378"/>
      <c r="AH13" s="376">
        <v>614</v>
      </c>
      <c r="AI13" s="377"/>
      <c r="AJ13" s="377"/>
      <c r="AK13" s="377"/>
      <c r="AL13" s="436"/>
      <c r="AM13" s="480" t="s">
        <v>140</v>
      </c>
      <c r="AN13" s="380"/>
      <c r="AO13" s="380"/>
      <c r="AP13" s="380"/>
      <c r="AQ13" s="380"/>
      <c r="AR13" s="380"/>
      <c r="AS13" s="380"/>
      <c r="AT13" s="381"/>
      <c r="AU13" s="481" t="s">
        <v>141</v>
      </c>
      <c r="AV13" s="482"/>
      <c r="AW13" s="482"/>
      <c r="AX13" s="482"/>
      <c r="AY13" s="437" t="s">
        <v>142</v>
      </c>
      <c r="AZ13" s="438"/>
      <c r="BA13" s="438"/>
      <c r="BB13" s="438"/>
      <c r="BC13" s="438"/>
      <c r="BD13" s="438"/>
      <c r="BE13" s="438"/>
      <c r="BF13" s="438"/>
      <c r="BG13" s="438"/>
      <c r="BH13" s="438"/>
      <c r="BI13" s="438"/>
      <c r="BJ13" s="438"/>
      <c r="BK13" s="438"/>
      <c r="BL13" s="438"/>
      <c r="BM13" s="439"/>
      <c r="BN13" s="423">
        <v>378973</v>
      </c>
      <c r="BO13" s="424"/>
      <c r="BP13" s="424"/>
      <c r="BQ13" s="424"/>
      <c r="BR13" s="424"/>
      <c r="BS13" s="424"/>
      <c r="BT13" s="424"/>
      <c r="BU13" s="425"/>
      <c r="BV13" s="423">
        <v>-170482</v>
      </c>
      <c r="BW13" s="424"/>
      <c r="BX13" s="424"/>
      <c r="BY13" s="424"/>
      <c r="BZ13" s="424"/>
      <c r="CA13" s="424"/>
      <c r="CB13" s="424"/>
      <c r="CC13" s="425"/>
      <c r="CD13" s="463" t="s">
        <v>143</v>
      </c>
      <c r="CE13" s="383"/>
      <c r="CF13" s="383"/>
      <c r="CG13" s="383"/>
      <c r="CH13" s="383"/>
      <c r="CI13" s="383"/>
      <c r="CJ13" s="383"/>
      <c r="CK13" s="383"/>
      <c r="CL13" s="383"/>
      <c r="CM13" s="383"/>
      <c r="CN13" s="383"/>
      <c r="CO13" s="383"/>
      <c r="CP13" s="383"/>
      <c r="CQ13" s="383"/>
      <c r="CR13" s="383"/>
      <c r="CS13" s="464"/>
      <c r="CT13" s="420">
        <v>9.1</v>
      </c>
      <c r="CU13" s="421"/>
      <c r="CV13" s="421"/>
      <c r="CW13" s="421"/>
      <c r="CX13" s="421"/>
      <c r="CY13" s="421"/>
      <c r="CZ13" s="421"/>
      <c r="DA13" s="422"/>
      <c r="DB13" s="420">
        <v>9</v>
      </c>
      <c r="DC13" s="421"/>
      <c r="DD13" s="421"/>
      <c r="DE13" s="421"/>
      <c r="DF13" s="421"/>
      <c r="DG13" s="421"/>
      <c r="DH13" s="421"/>
      <c r="DI13" s="422"/>
    </row>
    <row r="14" spans="1:119" ht="18.75" customHeight="1" thickBot="1" x14ac:dyDescent="0.2">
      <c r="A14" s="178"/>
      <c r="B14" s="532"/>
      <c r="C14" s="533"/>
      <c r="D14" s="533"/>
      <c r="E14" s="533"/>
      <c r="F14" s="533"/>
      <c r="G14" s="533"/>
      <c r="H14" s="533"/>
      <c r="I14" s="533"/>
      <c r="J14" s="533"/>
      <c r="K14" s="534"/>
      <c r="L14" s="497" t="s">
        <v>144</v>
      </c>
      <c r="M14" s="550"/>
      <c r="N14" s="550"/>
      <c r="O14" s="550"/>
      <c r="P14" s="550"/>
      <c r="Q14" s="551"/>
      <c r="R14" s="510">
        <v>13936</v>
      </c>
      <c r="S14" s="511"/>
      <c r="T14" s="511"/>
      <c r="U14" s="511"/>
      <c r="V14" s="512"/>
      <c r="W14" s="514"/>
      <c r="X14" s="412"/>
      <c r="Y14" s="412"/>
      <c r="Z14" s="412"/>
      <c r="AA14" s="412"/>
      <c r="AB14" s="413"/>
      <c r="AC14" s="503">
        <v>8.3000000000000007</v>
      </c>
      <c r="AD14" s="504"/>
      <c r="AE14" s="504"/>
      <c r="AF14" s="504"/>
      <c r="AG14" s="505"/>
      <c r="AH14" s="503">
        <v>9.1999999999999993</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145</v>
      </c>
      <c r="CE14" s="461"/>
      <c r="CF14" s="461"/>
      <c r="CG14" s="461"/>
      <c r="CH14" s="461"/>
      <c r="CI14" s="461"/>
      <c r="CJ14" s="461"/>
      <c r="CK14" s="461"/>
      <c r="CL14" s="461"/>
      <c r="CM14" s="461"/>
      <c r="CN14" s="461"/>
      <c r="CO14" s="461"/>
      <c r="CP14" s="461"/>
      <c r="CQ14" s="461"/>
      <c r="CR14" s="461"/>
      <c r="CS14" s="462"/>
      <c r="CT14" s="520" t="s">
        <v>128</v>
      </c>
      <c r="CU14" s="521"/>
      <c r="CV14" s="521"/>
      <c r="CW14" s="521"/>
      <c r="CX14" s="521"/>
      <c r="CY14" s="521"/>
      <c r="CZ14" s="521"/>
      <c r="DA14" s="522"/>
      <c r="DB14" s="520" t="s">
        <v>128</v>
      </c>
      <c r="DC14" s="521"/>
      <c r="DD14" s="521"/>
      <c r="DE14" s="521"/>
      <c r="DF14" s="521"/>
      <c r="DG14" s="521"/>
      <c r="DH14" s="521"/>
      <c r="DI14" s="522"/>
    </row>
    <row r="15" spans="1:119" ht="18.75" customHeight="1" x14ac:dyDescent="0.15">
      <c r="A15" s="178"/>
      <c r="B15" s="532"/>
      <c r="C15" s="533"/>
      <c r="D15" s="533"/>
      <c r="E15" s="533"/>
      <c r="F15" s="533"/>
      <c r="G15" s="533"/>
      <c r="H15" s="533"/>
      <c r="I15" s="533"/>
      <c r="J15" s="533"/>
      <c r="K15" s="534"/>
      <c r="L15" s="187"/>
      <c r="M15" s="507" t="s">
        <v>146</v>
      </c>
      <c r="N15" s="508"/>
      <c r="O15" s="508"/>
      <c r="P15" s="508"/>
      <c r="Q15" s="509"/>
      <c r="R15" s="510">
        <v>13560</v>
      </c>
      <c r="S15" s="511"/>
      <c r="T15" s="511"/>
      <c r="U15" s="511"/>
      <c r="V15" s="512"/>
      <c r="W15" s="513" t="s">
        <v>147</v>
      </c>
      <c r="X15" s="409"/>
      <c r="Y15" s="409"/>
      <c r="Z15" s="409"/>
      <c r="AA15" s="409"/>
      <c r="AB15" s="410"/>
      <c r="AC15" s="376">
        <v>2207</v>
      </c>
      <c r="AD15" s="377"/>
      <c r="AE15" s="377"/>
      <c r="AF15" s="377"/>
      <c r="AG15" s="378"/>
      <c r="AH15" s="376">
        <v>2287</v>
      </c>
      <c r="AI15" s="377"/>
      <c r="AJ15" s="377"/>
      <c r="AK15" s="377"/>
      <c r="AL15" s="436"/>
      <c r="AM15" s="480"/>
      <c r="AN15" s="380"/>
      <c r="AO15" s="380"/>
      <c r="AP15" s="380"/>
      <c r="AQ15" s="380"/>
      <c r="AR15" s="380"/>
      <c r="AS15" s="380"/>
      <c r="AT15" s="381"/>
      <c r="AU15" s="481"/>
      <c r="AV15" s="482"/>
      <c r="AW15" s="482"/>
      <c r="AX15" s="482"/>
      <c r="AY15" s="449" t="s">
        <v>148</v>
      </c>
      <c r="AZ15" s="450"/>
      <c r="BA15" s="450"/>
      <c r="BB15" s="450"/>
      <c r="BC15" s="450"/>
      <c r="BD15" s="450"/>
      <c r="BE15" s="450"/>
      <c r="BF15" s="450"/>
      <c r="BG15" s="450"/>
      <c r="BH15" s="450"/>
      <c r="BI15" s="450"/>
      <c r="BJ15" s="450"/>
      <c r="BK15" s="450"/>
      <c r="BL15" s="450"/>
      <c r="BM15" s="451"/>
      <c r="BN15" s="452">
        <v>1575517</v>
      </c>
      <c r="BO15" s="453"/>
      <c r="BP15" s="453"/>
      <c r="BQ15" s="453"/>
      <c r="BR15" s="453"/>
      <c r="BS15" s="453"/>
      <c r="BT15" s="453"/>
      <c r="BU15" s="454"/>
      <c r="BV15" s="452">
        <v>1649857</v>
      </c>
      <c r="BW15" s="453"/>
      <c r="BX15" s="453"/>
      <c r="BY15" s="453"/>
      <c r="BZ15" s="453"/>
      <c r="CA15" s="453"/>
      <c r="CB15" s="453"/>
      <c r="CC15" s="454"/>
      <c r="CD15" s="523" t="s">
        <v>149</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2"/>
      <c r="C16" s="533"/>
      <c r="D16" s="533"/>
      <c r="E16" s="533"/>
      <c r="F16" s="533"/>
      <c r="G16" s="533"/>
      <c r="H16" s="533"/>
      <c r="I16" s="533"/>
      <c r="J16" s="533"/>
      <c r="K16" s="534"/>
      <c r="L16" s="497" t="s">
        <v>150</v>
      </c>
      <c r="M16" s="498"/>
      <c r="N16" s="498"/>
      <c r="O16" s="498"/>
      <c r="P16" s="498"/>
      <c r="Q16" s="499"/>
      <c r="R16" s="500" t="s">
        <v>151</v>
      </c>
      <c r="S16" s="501"/>
      <c r="T16" s="501"/>
      <c r="U16" s="501"/>
      <c r="V16" s="502"/>
      <c r="W16" s="514"/>
      <c r="X16" s="412"/>
      <c r="Y16" s="412"/>
      <c r="Z16" s="412"/>
      <c r="AA16" s="412"/>
      <c r="AB16" s="413"/>
      <c r="AC16" s="503">
        <v>34.799999999999997</v>
      </c>
      <c r="AD16" s="504"/>
      <c r="AE16" s="504"/>
      <c r="AF16" s="504"/>
      <c r="AG16" s="505"/>
      <c r="AH16" s="503">
        <v>34.4</v>
      </c>
      <c r="AI16" s="504"/>
      <c r="AJ16" s="504"/>
      <c r="AK16" s="504"/>
      <c r="AL16" s="506"/>
      <c r="AM16" s="480"/>
      <c r="AN16" s="380"/>
      <c r="AO16" s="380"/>
      <c r="AP16" s="380"/>
      <c r="AQ16" s="380"/>
      <c r="AR16" s="380"/>
      <c r="AS16" s="380"/>
      <c r="AT16" s="381"/>
      <c r="AU16" s="481"/>
      <c r="AV16" s="482"/>
      <c r="AW16" s="482"/>
      <c r="AX16" s="482"/>
      <c r="AY16" s="437" t="s">
        <v>152</v>
      </c>
      <c r="AZ16" s="438"/>
      <c r="BA16" s="438"/>
      <c r="BB16" s="438"/>
      <c r="BC16" s="438"/>
      <c r="BD16" s="438"/>
      <c r="BE16" s="438"/>
      <c r="BF16" s="438"/>
      <c r="BG16" s="438"/>
      <c r="BH16" s="438"/>
      <c r="BI16" s="438"/>
      <c r="BJ16" s="438"/>
      <c r="BK16" s="438"/>
      <c r="BL16" s="438"/>
      <c r="BM16" s="439"/>
      <c r="BN16" s="423">
        <v>5055900</v>
      </c>
      <c r="BO16" s="424"/>
      <c r="BP16" s="424"/>
      <c r="BQ16" s="424"/>
      <c r="BR16" s="424"/>
      <c r="BS16" s="424"/>
      <c r="BT16" s="424"/>
      <c r="BU16" s="425"/>
      <c r="BV16" s="423">
        <v>4668140</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x14ac:dyDescent="0.2">
      <c r="A17" s="178"/>
      <c r="B17" s="535"/>
      <c r="C17" s="536"/>
      <c r="D17" s="536"/>
      <c r="E17" s="536"/>
      <c r="F17" s="536"/>
      <c r="G17" s="536"/>
      <c r="H17" s="536"/>
      <c r="I17" s="536"/>
      <c r="J17" s="536"/>
      <c r="K17" s="537"/>
      <c r="L17" s="192"/>
      <c r="M17" s="516" t="s">
        <v>153</v>
      </c>
      <c r="N17" s="517"/>
      <c r="O17" s="517"/>
      <c r="P17" s="517"/>
      <c r="Q17" s="518"/>
      <c r="R17" s="500" t="s">
        <v>154</v>
      </c>
      <c r="S17" s="501"/>
      <c r="T17" s="501"/>
      <c r="U17" s="501"/>
      <c r="V17" s="502"/>
      <c r="W17" s="513" t="s">
        <v>155</v>
      </c>
      <c r="X17" s="409"/>
      <c r="Y17" s="409"/>
      <c r="Z17" s="409"/>
      <c r="AA17" s="409"/>
      <c r="AB17" s="410"/>
      <c r="AC17" s="376">
        <v>3609</v>
      </c>
      <c r="AD17" s="377"/>
      <c r="AE17" s="377"/>
      <c r="AF17" s="377"/>
      <c r="AG17" s="378"/>
      <c r="AH17" s="376">
        <v>3745</v>
      </c>
      <c r="AI17" s="377"/>
      <c r="AJ17" s="377"/>
      <c r="AK17" s="377"/>
      <c r="AL17" s="436"/>
      <c r="AM17" s="480"/>
      <c r="AN17" s="380"/>
      <c r="AO17" s="380"/>
      <c r="AP17" s="380"/>
      <c r="AQ17" s="380"/>
      <c r="AR17" s="380"/>
      <c r="AS17" s="380"/>
      <c r="AT17" s="381"/>
      <c r="AU17" s="481"/>
      <c r="AV17" s="482"/>
      <c r="AW17" s="482"/>
      <c r="AX17" s="482"/>
      <c r="AY17" s="437" t="s">
        <v>156</v>
      </c>
      <c r="AZ17" s="438"/>
      <c r="BA17" s="438"/>
      <c r="BB17" s="438"/>
      <c r="BC17" s="438"/>
      <c r="BD17" s="438"/>
      <c r="BE17" s="438"/>
      <c r="BF17" s="438"/>
      <c r="BG17" s="438"/>
      <c r="BH17" s="438"/>
      <c r="BI17" s="438"/>
      <c r="BJ17" s="438"/>
      <c r="BK17" s="438"/>
      <c r="BL17" s="438"/>
      <c r="BM17" s="439"/>
      <c r="BN17" s="423">
        <v>1971294</v>
      </c>
      <c r="BO17" s="424"/>
      <c r="BP17" s="424"/>
      <c r="BQ17" s="424"/>
      <c r="BR17" s="424"/>
      <c r="BS17" s="424"/>
      <c r="BT17" s="424"/>
      <c r="BU17" s="425"/>
      <c r="BV17" s="423">
        <v>2067552</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
      <c r="A18" s="178"/>
      <c r="B18" s="473" t="s">
        <v>157</v>
      </c>
      <c r="C18" s="474"/>
      <c r="D18" s="474"/>
      <c r="E18" s="475"/>
      <c r="F18" s="475"/>
      <c r="G18" s="475"/>
      <c r="H18" s="475"/>
      <c r="I18" s="475"/>
      <c r="J18" s="475"/>
      <c r="K18" s="475"/>
      <c r="L18" s="476">
        <v>90.62</v>
      </c>
      <c r="M18" s="476"/>
      <c r="N18" s="476"/>
      <c r="O18" s="476"/>
      <c r="P18" s="476"/>
      <c r="Q18" s="476"/>
      <c r="R18" s="477"/>
      <c r="S18" s="477"/>
      <c r="T18" s="477"/>
      <c r="U18" s="477"/>
      <c r="V18" s="478"/>
      <c r="W18" s="494"/>
      <c r="X18" s="495"/>
      <c r="Y18" s="495"/>
      <c r="Z18" s="495"/>
      <c r="AA18" s="495"/>
      <c r="AB18" s="519"/>
      <c r="AC18" s="393">
        <v>56.9</v>
      </c>
      <c r="AD18" s="394"/>
      <c r="AE18" s="394"/>
      <c r="AF18" s="394"/>
      <c r="AG18" s="479"/>
      <c r="AH18" s="393">
        <v>56.3</v>
      </c>
      <c r="AI18" s="394"/>
      <c r="AJ18" s="394"/>
      <c r="AK18" s="394"/>
      <c r="AL18" s="395"/>
      <c r="AM18" s="480"/>
      <c r="AN18" s="380"/>
      <c r="AO18" s="380"/>
      <c r="AP18" s="380"/>
      <c r="AQ18" s="380"/>
      <c r="AR18" s="380"/>
      <c r="AS18" s="380"/>
      <c r="AT18" s="381"/>
      <c r="AU18" s="481"/>
      <c r="AV18" s="482"/>
      <c r="AW18" s="482"/>
      <c r="AX18" s="482"/>
      <c r="AY18" s="437" t="s">
        <v>158</v>
      </c>
      <c r="AZ18" s="438"/>
      <c r="BA18" s="438"/>
      <c r="BB18" s="438"/>
      <c r="BC18" s="438"/>
      <c r="BD18" s="438"/>
      <c r="BE18" s="438"/>
      <c r="BF18" s="438"/>
      <c r="BG18" s="438"/>
      <c r="BH18" s="438"/>
      <c r="BI18" s="438"/>
      <c r="BJ18" s="438"/>
      <c r="BK18" s="438"/>
      <c r="BL18" s="438"/>
      <c r="BM18" s="439"/>
      <c r="BN18" s="423">
        <v>4792598</v>
      </c>
      <c r="BO18" s="424"/>
      <c r="BP18" s="424"/>
      <c r="BQ18" s="424"/>
      <c r="BR18" s="424"/>
      <c r="BS18" s="424"/>
      <c r="BT18" s="424"/>
      <c r="BU18" s="425"/>
      <c r="BV18" s="423">
        <v>4584311</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
      <c r="A19" s="178"/>
      <c r="B19" s="473" t="s">
        <v>159</v>
      </c>
      <c r="C19" s="474"/>
      <c r="D19" s="474"/>
      <c r="E19" s="475"/>
      <c r="F19" s="475"/>
      <c r="G19" s="475"/>
      <c r="H19" s="475"/>
      <c r="I19" s="475"/>
      <c r="J19" s="475"/>
      <c r="K19" s="475"/>
      <c r="L19" s="483">
        <v>148</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160</v>
      </c>
      <c r="AZ19" s="438"/>
      <c r="BA19" s="438"/>
      <c r="BB19" s="438"/>
      <c r="BC19" s="438"/>
      <c r="BD19" s="438"/>
      <c r="BE19" s="438"/>
      <c r="BF19" s="438"/>
      <c r="BG19" s="438"/>
      <c r="BH19" s="438"/>
      <c r="BI19" s="438"/>
      <c r="BJ19" s="438"/>
      <c r="BK19" s="438"/>
      <c r="BL19" s="438"/>
      <c r="BM19" s="439"/>
      <c r="BN19" s="423">
        <v>6922290</v>
      </c>
      <c r="BO19" s="424"/>
      <c r="BP19" s="424"/>
      <c r="BQ19" s="424"/>
      <c r="BR19" s="424"/>
      <c r="BS19" s="424"/>
      <c r="BT19" s="424"/>
      <c r="BU19" s="425"/>
      <c r="BV19" s="423">
        <v>6715081</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
      <c r="A20" s="178"/>
      <c r="B20" s="473" t="s">
        <v>161</v>
      </c>
      <c r="C20" s="474"/>
      <c r="D20" s="474"/>
      <c r="E20" s="475"/>
      <c r="F20" s="475"/>
      <c r="G20" s="475"/>
      <c r="H20" s="475"/>
      <c r="I20" s="475"/>
      <c r="J20" s="475"/>
      <c r="K20" s="475"/>
      <c r="L20" s="483">
        <v>5000</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
      <c r="A21" s="178"/>
      <c r="B21" s="470" t="s">
        <v>162</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15">
      <c r="A22" s="178"/>
      <c r="B22" s="399" t="s">
        <v>163</v>
      </c>
      <c r="C22" s="400"/>
      <c r="D22" s="401"/>
      <c r="E22" s="408" t="s">
        <v>1</v>
      </c>
      <c r="F22" s="409"/>
      <c r="G22" s="409"/>
      <c r="H22" s="409"/>
      <c r="I22" s="409"/>
      <c r="J22" s="409"/>
      <c r="K22" s="410"/>
      <c r="L22" s="408" t="s">
        <v>164</v>
      </c>
      <c r="M22" s="409"/>
      <c r="N22" s="409"/>
      <c r="O22" s="409"/>
      <c r="P22" s="410"/>
      <c r="Q22" s="414" t="s">
        <v>165</v>
      </c>
      <c r="R22" s="415"/>
      <c r="S22" s="415"/>
      <c r="T22" s="415"/>
      <c r="U22" s="415"/>
      <c r="V22" s="416"/>
      <c r="W22" s="465" t="s">
        <v>166</v>
      </c>
      <c r="X22" s="400"/>
      <c r="Y22" s="401"/>
      <c r="Z22" s="408" t="s">
        <v>1</v>
      </c>
      <c r="AA22" s="409"/>
      <c r="AB22" s="409"/>
      <c r="AC22" s="409"/>
      <c r="AD22" s="409"/>
      <c r="AE22" s="409"/>
      <c r="AF22" s="409"/>
      <c r="AG22" s="410"/>
      <c r="AH22" s="426" t="s">
        <v>167</v>
      </c>
      <c r="AI22" s="409"/>
      <c r="AJ22" s="409"/>
      <c r="AK22" s="409"/>
      <c r="AL22" s="410"/>
      <c r="AM22" s="426" t="s">
        <v>168</v>
      </c>
      <c r="AN22" s="427"/>
      <c r="AO22" s="427"/>
      <c r="AP22" s="427"/>
      <c r="AQ22" s="427"/>
      <c r="AR22" s="428"/>
      <c r="AS22" s="414" t="s">
        <v>165</v>
      </c>
      <c r="AT22" s="415"/>
      <c r="AU22" s="415"/>
      <c r="AV22" s="415"/>
      <c r="AW22" s="415"/>
      <c r="AX22" s="432"/>
      <c r="AY22" s="449" t="s">
        <v>169</v>
      </c>
      <c r="AZ22" s="450"/>
      <c r="BA22" s="450"/>
      <c r="BB22" s="450"/>
      <c r="BC22" s="450"/>
      <c r="BD22" s="450"/>
      <c r="BE22" s="450"/>
      <c r="BF22" s="450"/>
      <c r="BG22" s="450"/>
      <c r="BH22" s="450"/>
      <c r="BI22" s="450"/>
      <c r="BJ22" s="450"/>
      <c r="BK22" s="450"/>
      <c r="BL22" s="450"/>
      <c r="BM22" s="451"/>
      <c r="BN22" s="452">
        <v>10047533</v>
      </c>
      <c r="BO22" s="453"/>
      <c r="BP22" s="453"/>
      <c r="BQ22" s="453"/>
      <c r="BR22" s="453"/>
      <c r="BS22" s="453"/>
      <c r="BT22" s="453"/>
      <c r="BU22" s="454"/>
      <c r="BV22" s="452">
        <v>10194076</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15">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170</v>
      </c>
      <c r="AZ23" s="438"/>
      <c r="BA23" s="438"/>
      <c r="BB23" s="438"/>
      <c r="BC23" s="438"/>
      <c r="BD23" s="438"/>
      <c r="BE23" s="438"/>
      <c r="BF23" s="438"/>
      <c r="BG23" s="438"/>
      <c r="BH23" s="438"/>
      <c r="BI23" s="438"/>
      <c r="BJ23" s="438"/>
      <c r="BK23" s="438"/>
      <c r="BL23" s="438"/>
      <c r="BM23" s="439"/>
      <c r="BN23" s="423">
        <v>9835486</v>
      </c>
      <c r="BO23" s="424"/>
      <c r="BP23" s="424"/>
      <c r="BQ23" s="424"/>
      <c r="BR23" s="424"/>
      <c r="BS23" s="424"/>
      <c r="BT23" s="424"/>
      <c r="BU23" s="425"/>
      <c r="BV23" s="423">
        <v>9953603</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
      <c r="A24" s="178"/>
      <c r="B24" s="402"/>
      <c r="C24" s="403"/>
      <c r="D24" s="404"/>
      <c r="E24" s="379" t="s">
        <v>171</v>
      </c>
      <c r="F24" s="380"/>
      <c r="G24" s="380"/>
      <c r="H24" s="380"/>
      <c r="I24" s="380"/>
      <c r="J24" s="380"/>
      <c r="K24" s="381"/>
      <c r="L24" s="376">
        <v>1</v>
      </c>
      <c r="M24" s="377"/>
      <c r="N24" s="377"/>
      <c r="O24" s="377"/>
      <c r="P24" s="378"/>
      <c r="Q24" s="376">
        <v>7900</v>
      </c>
      <c r="R24" s="377"/>
      <c r="S24" s="377"/>
      <c r="T24" s="377"/>
      <c r="U24" s="377"/>
      <c r="V24" s="378"/>
      <c r="W24" s="466"/>
      <c r="X24" s="403"/>
      <c r="Y24" s="404"/>
      <c r="Z24" s="379" t="s">
        <v>172</v>
      </c>
      <c r="AA24" s="380"/>
      <c r="AB24" s="380"/>
      <c r="AC24" s="380"/>
      <c r="AD24" s="380"/>
      <c r="AE24" s="380"/>
      <c r="AF24" s="380"/>
      <c r="AG24" s="381"/>
      <c r="AH24" s="376">
        <v>99</v>
      </c>
      <c r="AI24" s="377"/>
      <c r="AJ24" s="377"/>
      <c r="AK24" s="377"/>
      <c r="AL24" s="378"/>
      <c r="AM24" s="376">
        <v>295020</v>
      </c>
      <c r="AN24" s="377"/>
      <c r="AO24" s="377"/>
      <c r="AP24" s="377"/>
      <c r="AQ24" s="377"/>
      <c r="AR24" s="378"/>
      <c r="AS24" s="376">
        <v>2980</v>
      </c>
      <c r="AT24" s="377"/>
      <c r="AU24" s="377"/>
      <c r="AV24" s="377"/>
      <c r="AW24" s="377"/>
      <c r="AX24" s="436"/>
      <c r="AY24" s="396" t="s">
        <v>173</v>
      </c>
      <c r="AZ24" s="397"/>
      <c r="BA24" s="397"/>
      <c r="BB24" s="397"/>
      <c r="BC24" s="397"/>
      <c r="BD24" s="397"/>
      <c r="BE24" s="397"/>
      <c r="BF24" s="397"/>
      <c r="BG24" s="397"/>
      <c r="BH24" s="397"/>
      <c r="BI24" s="397"/>
      <c r="BJ24" s="397"/>
      <c r="BK24" s="397"/>
      <c r="BL24" s="397"/>
      <c r="BM24" s="398"/>
      <c r="BN24" s="423">
        <v>7059277</v>
      </c>
      <c r="BO24" s="424"/>
      <c r="BP24" s="424"/>
      <c r="BQ24" s="424"/>
      <c r="BR24" s="424"/>
      <c r="BS24" s="424"/>
      <c r="BT24" s="424"/>
      <c r="BU24" s="425"/>
      <c r="BV24" s="423">
        <v>7158236</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15">
      <c r="A25" s="178"/>
      <c r="B25" s="402"/>
      <c r="C25" s="403"/>
      <c r="D25" s="404"/>
      <c r="E25" s="379" t="s">
        <v>174</v>
      </c>
      <c r="F25" s="380"/>
      <c r="G25" s="380"/>
      <c r="H25" s="380"/>
      <c r="I25" s="380"/>
      <c r="J25" s="380"/>
      <c r="K25" s="381"/>
      <c r="L25" s="376">
        <v>1</v>
      </c>
      <c r="M25" s="377"/>
      <c r="N25" s="377"/>
      <c r="O25" s="377"/>
      <c r="P25" s="378"/>
      <c r="Q25" s="376">
        <v>6500</v>
      </c>
      <c r="R25" s="377"/>
      <c r="S25" s="377"/>
      <c r="T25" s="377"/>
      <c r="U25" s="377"/>
      <c r="V25" s="378"/>
      <c r="W25" s="466"/>
      <c r="X25" s="403"/>
      <c r="Y25" s="404"/>
      <c r="Z25" s="379" t="s">
        <v>175</v>
      </c>
      <c r="AA25" s="380"/>
      <c r="AB25" s="380"/>
      <c r="AC25" s="380"/>
      <c r="AD25" s="380"/>
      <c r="AE25" s="380"/>
      <c r="AF25" s="380"/>
      <c r="AG25" s="381"/>
      <c r="AH25" s="376" t="s">
        <v>137</v>
      </c>
      <c r="AI25" s="377"/>
      <c r="AJ25" s="377"/>
      <c r="AK25" s="377"/>
      <c r="AL25" s="378"/>
      <c r="AM25" s="376" t="s">
        <v>176</v>
      </c>
      <c r="AN25" s="377"/>
      <c r="AO25" s="377"/>
      <c r="AP25" s="377"/>
      <c r="AQ25" s="377"/>
      <c r="AR25" s="378"/>
      <c r="AS25" s="376" t="s">
        <v>128</v>
      </c>
      <c r="AT25" s="377"/>
      <c r="AU25" s="377"/>
      <c r="AV25" s="377"/>
      <c r="AW25" s="377"/>
      <c r="AX25" s="436"/>
      <c r="AY25" s="449" t="s">
        <v>177</v>
      </c>
      <c r="AZ25" s="450"/>
      <c r="BA25" s="450"/>
      <c r="BB25" s="450"/>
      <c r="BC25" s="450"/>
      <c r="BD25" s="450"/>
      <c r="BE25" s="450"/>
      <c r="BF25" s="450"/>
      <c r="BG25" s="450"/>
      <c r="BH25" s="450"/>
      <c r="BI25" s="450"/>
      <c r="BJ25" s="450"/>
      <c r="BK25" s="450"/>
      <c r="BL25" s="450"/>
      <c r="BM25" s="451"/>
      <c r="BN25" s="452">
        <v>328829</v>
      </c>
      <c r="BO25" s="453"/>
      <c r="BP25" s="453"/>
      <c r="BQ25" s="453"/>
      <c r="BR25" s="453"/>
      <c r="BS25" s="453"/>
      <c r="BT25" s="453"/>
      <c r="BU25" s="454"/>
      <c r="BV25" s="452">
        <v>415948</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15">
      <c r="A26" s="178"/>
      <c r="B26" s="402"/>
      <c r="C26" s="403"/>
      <c r="D26" s="404"/>
      <c r="E26" s="379" t="s">
        <v>178</v>
      </c>
      <c r="F26" s="380"/>
      <c r="G26" s="380"/>
      <c r="H26" s="380"/>
      <c r="I26" s="380"/>
      <c r="J26" s="380"/>
      <c r="K26" s="381"/>
      <c r="L26" s="376">
        <v>1</v>
      </c>
      <c r="M26" s="377"/>
      <c r="N26" s="377"/>
      <c r="O26" s="377"/>
      <c r="P26" s="378"/>
      <c r="Q26" s="376">
        <v>5950</v>
      </c>
      <c r="R26" s="377"/>
      <c r="S26" s="377"/>
      <c r="T26" s="377"/>
      <c r="U26" s="377"/>
      <c r="V26" s="378"/>
      <c r="W26" s="466"/>
      <c r="X26" s="403"/>
      <c r="Y26" s="404"/>
      <c r="Z26" s="379" t="s">
        <v>179</v>
      </c>
      <c r="AA26" s="434"/>
      <c r="AB26" s="434"/>
      <c r="AC26" s="434"/>
      <c r="AD26" s="434"/>
      <c r="AE26" s="434"/>
      <c r="AF26" s="434"/>
      <c r="AG26" s="435"/>
      <c r="AH26" s="376">
        <v>3</v>
      </c>
      <c r="AI26" s="377"/>
      <c r="AJ26" s="377"/>
      <c r="AK26" s="377"/>
      <c r="AL26" s="378"/>
      <c r="AM26" s="376">
        <v>8742</v>
      </c>
      <c r="AN26" s="377"/>
      <c r="AO26" s="377"/>
      <c r="AP26" s="377"/>
      <c r="AQ26" s="377"/>
      <c r="AR26" s="378"/>
      <c r="AS26" s="376">
        <v>2914</v>
      </c>
      <c r="AT26" s="377"/>
      <c r="AU26" s="377"/>
      <c r="AV26" s="377"/>
      <c r="AW26" s="377"/>
      <c r="AX26" s="436"/>
      <c r="AY26" s="463" t="s">
        <v>180</v>
      </c>
      <c r="AZ26" s="383"/>
      <c r="BA26" s="383"/>
      <c r="BB26" s="383"/>
      <c r="BC26" s="383"/>
      <c r="BD26" s="383"/>
      <c r="BE26" s="383"/>
      <c r="BF26" s="383"/>
      <c r="BG26" s="383"/>
      <c r="BH26" s="383"/>
      <c r="BI26" s="383"/>
      <c r="BJ26" s="383"/>
      <c r="BK26" s="383"/>
      <c r="BL26" s="383"/>
      <c r="BM26" s="464"/>
      <c r="BN26" s="423" t="s">
        <v>128</v>
      </c>
      <c r="BO26" s="424"/>
      <c r="BP26" s="424"/>
      <c r="BQ26" s="424"/>
      <c r="BR26" s="424"/>
      <c r="BS26" s="424"/>
      <c r="BT26" s="424"/>
      <c r="BU26" s="425"/>
      <c r="BV26" s="423" t="s">
        <v>181</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
      <c r="A27" s="178"/>
      <c r="B27" s="402"/>
      <c r="C27" s="403"/>
      <c r="D27" s="404"/>
      <c r="E27" s="379" t="s">
        <v>182</v>
      </c>
      <c r="F27" s="380"/>
      <c r="G27" s="380"/>
      <c r="H27" s="380"/>
      <c r="I27" s="380"/>
      <c r="J27" s="380"/>
      <c r="K27" s="381"/>
      <c r="L27" s="376">
        <v>1</v>
      </c>
      <c r="M27" s="377"/>
      <c r="N27" s="377"/>
      <c r="O27" s="377"/>
      <c r="P27" s="378"/>
      <c r="Q27" s="376">
        <v>3320</v>
      </c>
      <c r="R27" s="377"/>
      <c r="S27" s="377"/>
      <c r="T27" s="377"/>
      <c r="U27" s="377"/>
      <c r="V27" s="378"/>
      <c r="W27" s="466"/>
      <c r="X27" s="403"/>
      <c r="Y27" s="404"/>
      <c r="Z27" s="379" t="s">
        <v>183</v>
      </c>
      <c r="AA27" s="380"/>
      <c r="AB27" s="380"/>
      <c r="AC27" s="380"/>
      <c r="AD27" s="380"/>
      <c r="AE27" s="380"/>
      <c r="AF27" s="380"/>
      <c r="AG27" s="381"/>
      <c r="AH27" s="376" t="s">
        <v>181</v>
      </c>
      <c r="AI27" s="377"/>
      <c r="AJ27" s="377"/>
      <c r="AK27" s="377"/>
      <c r="AL27" s="378"/>
      <c r="AM27" s="376" t="s">
        <v>137</v>
      </c>
      <c r="AN27" s="377"/>
      <c r="AO27" s="377"/>
      <c r="AP27" s="377"/>
      <c r="AQ27" s="377"/>
      <c r="AR27" s="378"/>
      <c r="AS27" s="376" t="s">
        <v>137</v>
      </c>
      <c r="AT27" s="377"/>
      <c r="AU27" s="377"/>
      <c r="AV27" s="377"/>
      <c r="AW27" s="377"/>
      <c r="AX27" s="436"/>
      <c r="AY27" s="460" t="s">
        <v>184</v>
      </c>
      <c r="AZ27" s="461"/>
      <c r="BA27" s="461"/>
      <c r="BB27" s="461"/>
      <c r="BC27" s="461"/>
      <c r="BD27" s="461"/>
      <c r="BE27" s="461"/>
      <c r="BF27" s="461"/>
      <c r="BG27" s="461"/>
      <c r="BH27" s="461"/>
      <c r="BI27" s="461"/>
      <c r="BJ27" s="461"/>
      <c r="BK27" s="461"/>
      <c r="BL27" s="461"/>
      <c r="BM27" s="462"/>
      <c r="BN27" s="457">
        <v>170000</v>
      </c>
      <c r="BO27" s="458"/>
      <c r="BP27" s="458"/>
      <c r="BQ27" s="458"/>
      <c r="BR27" s="458"/>
      <c r="BS27" s="458"/>
      <c r="BT27" s="458"/>
      <c r="BU27" s="459"/>
      <c r="BV27" s="457">
        <v>170000</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15">
      <c r="A28" s="178"/>
      <c r="B28" s="402"/>
      <c r="C28" s="403"/>
      <c r="D28" s="404"/>
      <c r="E28" s="379" t="s">
        <v>185</v>
      </c>
      <c r="F28" s="380"/>
      <c r="G28" s="380"/>
      <c r="H28" s="380"/>
      <c r="I28" s="380"/>
      <c r="J28" s="380"/>
      <c r="K28" s="381"/>
      <c r="L28" s="376">
        <v>1</v>
      </c>
      <c r="M28" s="377"/>
      <c r="N28" s="377"/>
      <c r="O28" s="377"/>
      <c r="P28" s="378"/>
      <c r="Q28" s="376">
        <v>2700</v>
      </c>
      <c r="R28" s="377"/>
      <c r="S28" s="377"/>
      <c r="T28" s="377"/>
      <c r="U28" s="377"/>
      <c r="V28" s="378"/>
      <c r="W28" s="466"/>
      <c r="X28" s="403"/>
      <c r="Y28" s="404"/>
      <c r="Z28" s="379" t="s">
        <v>186</v>
      </c>
      <c r="AA28" s="380"/>
      <c r="AB28" s="380"/>
      <c r="AC28" s="380"/>
      <c r="AD28" s="380"/>
      <c r="AE28" s="380"/>
      <c r="AF28" s="380"/>
      <c r="AG28" s="381"/>
      <c r="AH28" s="376" t="s">
        <v>128</v>
      </c>
      <c r="AI28" s="377"/>
      <c r="AJ28" s="377"/>
      <c r="AK28" s="377"/>
      <c r="AL28" s="378"/>
      <c r="AM28" s="376" t="s">
        <v>181</v>
      </c>
      <c r="AN28" s="377"/>
      <c r="AO28" s="377"/>
      <c r="AP28" s="377"/>
      <c r="AQ28" s="377"/>
      <c r="AR28" s="378"/>
      <c r="AS28" s="376" t="s">
        <v>181</v>
      </c>
      <c r="AT28" s="377"/>
      <c r="AU28" s="377"/>
      <c r="AV28" s="377"/>
      <c r="AW28" s="377"/>
      <c r="AX28" s="436"/>
      <c r="AY28" s="440" t="s">
        <v>187</v>
      </c>
      <c r="AZ28" s="441"/>
      <c r="BA28" s="441"/>
      <c r="BB28" s="442"/>
      <c r="BC28" s="449" t="s">
        <v>47</v>
      </c>
      <c r="BD28" s="450"/>
      <c r="BE28" s="450"/>
      <c r="BF28" s="450"/>
      <c r="BG28" s="450"/>
      <c r="BH28" s="450"/>
      <c r="BI28" s="450"/>
      <c r="BJ28" s="450"/>
      <c r="BK28" s="450"/>
      <c r="BL28" s="450"/>
      <c r="BM28" s="451"/>
      <c r="BN28" s="452">
        <v>3614533</v>
      </c>
      <c r="BO28" s="453"/>
      <c r="BP28" s="453"/>
      <c r="BQ28" s="453"/>
      <c r="BR28" s="453"/>
      <c r="BS28" s="453"/>
      <c r="BT28" s="453"/>
      <c r="BU28" s="454"/>
      <c r="BV28" s="452">
        <v>3419949</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15">
      <c r="A29" s="178"/>
      <c r="B29" s="402"/>
      <c r="C29" s="403"/>
      <c r="D29" s="404"/>
      <c r="E29" s="379" t="s">
        <v>188</v>
      </c>
      <c r="F29" s="380"/>
      <c r="G29" s="380"/>
      <c r="H29" s="380"/>
      <c r="I29" s="380"/>
      <c r="J29" s="380"/>
      <c r="K29" s="381"/>
      <c r="L29" s="376">
        <v>10</v>
      </c>
      <c r="M29" s="377"/>
      <c r="N29" s="377"/>
      <c r="O29" s="377"/>
      <c r="P29" s="378"/>
      <c r="Q29" s="376">
        <v>2500</v>
      </c>
      <c r="R29" s="377"/>
      <c r="S29" s="377"/>
      <c r="T29" s="377"/>
      <c r="U29" s="377"/>
      <c r="V29" s="378"/>
      <c r="W29" s="467"/>
      <c r="X29" s="468"/>
      <c r="Y29" s="469"/>
      <c r="Z29" s="379" t="s">
        <v>189</v>
      </c>
      <c r="AA29" s="380"/>
      <c r="AB29" s="380"/>
      <c r="AC29" s="380"/>
      <c r="AD29" s="380"/>
      <c r="AE29" s="380"/>
      <c r="AF29" s="380"/>
      <c r="AG29" s="381"/>
      <c r="AH29" s="376">
        <v>99</v>
      </c>
      <c r="AI29" s="377"/>
      <c r="AJ29" s="377"/>
      <c r="AK29" s="377"/>
      <c r="AL29" s="378"/>
      <c r="AM29" s="376">
        <v>295020</v>
      </c>
      <c r="AN29" s="377"/>
      <c r="AO29" s="377"/>
      <c r="AP29" s="377"/>
      <c r="AQ29" s="377"/>
      <c r="AR29" s="378"/>
      <c r="AS29" s="376">
        <v>2980</v>
      </c>
      <c r="AT29" s="377"/>
      <c r="AU29" s="377"/>
      <c r="AV29" s="377"/>
      <c r="AW29" s="377"/>
      <c r="AX29" s="436"/>
      <c r="AY29" s="443"/>
      <c r="AZ29" s="444"/>
      <c r="BA29" s="444"/>
      <c r="BB29" s="445"/>
      <c r="BC29" s="437" t="s">
        <v>190</v>
      </c>
      <c r="BD29" s="438"/>
      <c r="BE29" s="438"/>
      <c r="BF29" s="438"/>
      <c r="BG29" s="438"/>
      <c r="BH29" s="438"/>
      <c r="BI29" s="438"/>
      <c r="BJ29" s="438"/>
      <c r="BK29" s="438"/>
      <c r="BL29" s="438"/>
      <c r="BM29" s="439"/>
      <c r="BN29" s="423">
        <v>1233567</v>
      </c>
      <c r="BO29" s="424"/>
      <c r="BP29" s="424"/>
      <c r="BQ29" s="424"/>
      <c r="BR29" s="424"/>
      <c r="BS29" s="424"/>
      <c r="BT29" s="424"/>
      <c r="BU29" s="425"/>
      <c r="BV29" s="423">
        <v>1220889</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191</v>
      </c>
      <c r="X30" s="391"/>
      <c r="Y30" s="391"/>
      <c r="Z30" s="391"/>
      <c r="AA30" s="391"/>
      <c r="AB30" s="391"/>
      <c r="AC30" s="391"/>
      <c r="AD30" s="391"/>
      <c r="AE30" s="391"/>
      <c r="AF30" s="391"/>
      <c r="AG30" s="392"/>
      <c r="AH30" s="393">
        <v>98.4</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49</v>
      </c>
      <c r="BD30" s="397"/>
      <c r="BE30" s="397"/>
      <c r="BF30" s="397"/>
      <c r="BG30" s="397"/>
      <c r="BH30" s="397"/>
      <c r="BI30" s="397"/>
      <c r="BJ30" s="397"/>
      <c r="BK30" s="397"/>
      <c r="BL30" s="397"/>
      <c r="BM30" s="398"/>
      <c r="BN30" s="457">
        <v>3553721</v>
      </c>
      <c r="BO30" s="458"/>
      <c r="BP30" s="458"/>
      <c r="BQ30" s="458"/>
      <c r="BR30" s="458"/>
      <c r="BS30" s="458"/>
      <c r="BT30" s="458"/>
      <c r="BU30" s="459"/>
      <c r="BV30" s="457">
        <v>3391164</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2" t="s">
        <v>192</v>
      </c>
      <c r="D32" s="382"/>
      <c r="E32" s="382"/>
      <c r="F32" s="382"/>
      <c r="G32" s="382"/>
      <c r="H32" s="382"/>
      <c r="I32" s="382"/>
      <c r="J32" s="382"/>
      <c r="K32" s="382"/>
      <c r="L32" s="382"/>
      <c r="M32" s="382"/>
      <c r="N32" s="382"/>
      <c r="O32" s="382"/>
      <c r="P32" s="382"/>
      <c r="Q32" s="382"/>
      <c r="R32" s="382"/>
      <c r="S32" s="382"/>
      <c r="U32" s="383" t="s">
        <v>193</v>
      </c>
      <c r="V32" s="383"/>
      <c r="W32" s="383"/>
      <c r="X32" s="383"/>
      <c r="Y32" s="383"/>
      <c r="Z32" s="383"/>
      <c r="AA32" s="383"/>
      <c r="AB32" s="383"/>
      <c r="AC32" s="383"/>
      <c r="AD32" s="383"/>
      <c r="AE32" s="383"/>
      <c r="AF32" s="383"/>
      <c r="AG32" s="383"/>
      <c r="AH32" s="383"/>
      <c r="AI32" s="383"/>
      <c r="AJ32" s="383"/>
      <c r="AK32" s="383"/>
      <c r="AM32" s="383" t="s">
        <v>194</v>
      </c>
      <c r="AN32" s="383"/>
      <c r="AO32" s="383"/>
      <c r="AP32" s="383"/>
      <c r="AQ32" s="383"/>
      <c r="AR32" s="383"/>
      <c r="AS32" s="383"/>
      <c r="AT32" s="383"/>
      <c r="AU32" s="383"/>
      <c r="AV32" s="383"/>
      <c r="AW32" s="383"/>
      <c r="AX32" s="383"/>
      <c r="AY32" s="383"/>
      <c r="AZ32" s="383"/>
      <c r="BA32" s="383"/>
      <c r="BB32" s="383"/>
      <c r="BC32" s="383"/>
      <c r="BE32" s="383" t="s">
        <v>195</v>
      </c>
      <c r="BF32" s="383"/>
      <c r="BG32" s="383"/>
      <c r="BH32" s="383"/>
      <c r="BI32" s="383"/>
      <c r="BJ32" s="383"/>
      <c r="BK32" s="383"/>
      <c r="BL32" s="383"/>
      <c r="BM32" s="383"/>
      <c r="BN32" s="383"/>
      <c r="BO32" s="383"/>
      <c r="BP32" s="383"/>
      <c r="BQ32" s="383"/>
      <c r="BR32" s="383"/>
      <c r="BS32" s="383"/>
      <c r="BT32" s="383"/>
      <c r="BU32" s="383"/>
      <c r="BW32" s="383" t="s">
        <v>196</v>
      </c>
      <c r="BX32" s="383"/>
      <c r="BY32" s="383"/>
      <c r="BZ32" s="383"/>
      <c r="CA32" s="383"/>
      <c r="CB32" s="383"/>
      <c r="CC32" s="383"/>
      <c r="CD32" s="383"/>
      <c r="CE32" s="383"/>
      <c r="CF32" s="383"/>
      <c r="CG32" s="383"/>
      <c r="CH32" s="383"/>
      <c r="CI32" s="383"/>
      <c r="CJ32" s="383"/>
      <c r="CK32" s="383"/>
      <c r="CL32" s="383"/>
      <c r="CM32" s="383"/>
      <c r="CO32" s="383" t="s">
        <v>197</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15">
      <c r="A33" s="178"/>
      <c r="B33" s="202"/>
      <c r="C33" s="375" t="s">
        <v>198</v>
      </c>
      <c r="D33" s="375"/>
      <c r="E33" s="374" t="s">
        <v>199</v>
      </c>
      <c r="F33" s="374"/>
      <c r="G33" s="374"/>
      <c r="H33" s="374"/>
      <c r="I33" s="374"/>
      <c r="J33" s="374"/>
      <c r="K33" s="374"/>
      <c r="L33" s="374"/>
      <c r="M33" s="374"/>
      <c r="N33" s="374"/>
      <c r="O33" s="374"/>
      <c r="P33" s="374"/>
      <c r="Q33" s="374"/>
      <c r="R33" s="374"/>
      <c r="S33" s="374"/>
      <c r="T33" s="203"/>
      <c r="U33" s="375" t="s">
        <v>200</v>
      </c>
      <c r="V33" s="375"/>
      <c r="W33" s="374" t="s">
        <v>201</v>
      </c>
      <c r="X33" s="374"/>
      <c r="Y33" s="374"/>
      <c r="Z33" s="374"/>
      <c r="AA33" s="374"/>
      <c r="AB33" s="374"/>
      <c r="AC33" s="374"/>
      <c r="AD33" s="374"/>
      <c r="AE33" s="374"/>
      <c r="AF33" s="374"/>
      <c r="AG33" s="374"/>
      <c r="AH33" s="374"/>
      <c r="AI33" s="374"/>
      <c r="AJ33" s="374"/>
      <c r="AK33" s="374"/>
      <c r="AL33" s="203"/>
      <c r="AM33" s="375" t="s">
        <v>202</v>
      </c>
      <c r="AN33" s="375"/>
      <c r="AO33" s="374" t="s">
        <v>201</v>
      </c>
      <c r="AP33" s="374"/>
      <c r="AQ33" s="374"/>
      <c r="AR33" s="374"/>
      <c r="AS33" s="374"/>
      <c r="AT33" s="374"/>
      <c r="AU33" s="374"/>
      <c r="AV33" s="374"/>
      <c r="AW33" s="374"/>
      <c r="AX33" s="374"/>
      <c r="AY33" s="374"/>
      <c r="AZ33" s="374"/>
      <c r="BA33" s="374"/>
      <c r="BB33" s="374"/>
      <c r="BC33" s="374"/>
      <c r="BD33" s="204"/>
      <c r="BE33" s="374" t="s">
        <v>203</v>
      </c>
      <c r="BF33" s="374"/>
      <c r="BG33" s="374" t="s">
        <v>204</v>
      </c>
      <c r="BH33" s="374"/>
      <c r="BI33" s="374"/>
      <c r="BJ33" s="374"/>
      <c r="BK33" s="374"/>
      <c r="BL33" s="374"/>
      <c r="BM33" s="374"/>
      <c r="BN33" s="374"/>
      <c r="BO33" s="374"/>
      <c r="BP33" s="374"/>
      <c r="BQ33" s="374"/>
      <c r="BR33" s="374"/>
      <c r="BS33" s="374"/>
      <c r="BT33" s="374"/>
      <c r="BU33" s="374"/>
      <c r="BV33" s="204"/>
      <c r="BW33" s="375" t="s">
        <v>203</v>
      </c>
      <c r="BX33" s="375"/>
      <c r="BY33" s="374" t="s">
        <v>205</v>
      </c>
      <c r="BZ33" s="374"/>
      <c r="CA33" s="374"/>
      <c r="CB33" s="374"/>
      <c r="CC33" s="374"/>
      <c r="CD33" s="374"/>
      <c r="CE33" s="374"/>
      <c r="CF33" s="374"/>
      <c r="CG33" s="374"/>
      <c r="CH33" s="374"/>
      <c r="CI33" s="374"/>
      <c r="CJ33" s="374"/>
      <c r="CK33" s="374"/>
      <c r="CL33" s="374"/>
      <c r="CM33" s="374"/>
      <c r="CN33" s="203"/>
      <c r="CO33" s="375" t="s">
        <v>206</v>
      </c>
      <c r="CP33" s="375"/>
      <c r="CQ33" s="374" t="s">
        <v>207</v>
      </c>
      <c r="CR33" s="374"/>
      <c r="CS33" s="374"/>
      <c r="CT33" s="374"/>
      <c r="CU33" s="374"/>
      <c r="CV33" s="374"/>
      <c r="CW33" s="374"/>
      <c r="CX33" s="374"/>
      <c r="CY33" s="374"/>
      <c r="CZ33" s="374"/>
      <c r="DA33" s="374"/>
      <c r="DB33" s="374"/>
      <c r="DC33" s="374"/>
      <c r="DD33" s="374"/>
      <c r="DE33" s="374"/>
      <c r="DF33" s="203"/>
      <c r="DG33" s="373" t="s">
        <v>208</v>
      </c>
      <c r="DH33" s="373"/>
      <c r="DI33" s="205"/>
    </row>
    <row r="34" spans="1:113" ht="32.25" customHeight="1" x14ac:dyDescent="0.15">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2</v>
      </c>
      <c r="V34" s="371"/>
      <c r="W34" s="372" t="str">
        <f>IF('各会計、関係団体の財政状況及び健全化判断比率'!B28="","",'各会計、関係団体の財政状況及び健全化判断比率'!B28)</f>
        <v>矢掛町国民健康保険事業特別会計</v>
      </c>
      <c r="X34" s="372"/>
      <c r="Y34" s="372"/>
      <c r="Z34" s="372"/>
      <c r="AA34" s="372"/>
      <c r="AB34" s="372"/>
      <c r="AC34" s="372"/>
      <c r="AD34" s="372"/>
      <c r="AE34" s="372"/>
      <c r="AF34" s="372"/>
      <c r="AG34" s="372"/>
      <c r="AH34" s="372"/>
      <c r="AI34" s="372"/>
      <c r="AJ34" s="372"/>
      <c r="AK34" s="372"/>
      <c r="AL34" s="178"/>
      <c r="AM34" s="371">
        <f>IF(AO34="","",MAX(C34:D43,U34:V43)+1)</f>
        <v>6</v>
      </c>
      <c r="AN34" s="371"/>
      <c r="AO34" s="372" t="str">
        <f>IF('各会計、関係団体の財政状況及び健全化判断比率'!B32="","",'各会計、関係団体の財政状況及び健全化判断比率'!B32)</f>
        <v>矢掛町水道事業会計</v>
      </c>
      <c r="AP34" s="372"/>
      <c r="AQ34" s="372"/>
      <c r="AR34" s="372"/>
      <c r="AS34" s="372"/>
      <c r="AT34" s="372"/>
      <c r="AU34" s="372"/>
      <c r="AV34" s="372"/>
      <c r="AW34" s="372"/>
      <c r="AX34" s="372"/>
      <c r="AY34" s="372"/>
      <c r="AZ34" s="372"/>
      <c r="BA34" s="372"/>
      <c r="BB34" s="372"/>
      <c r="BC34" s="372"/>
      <c r="BD34" s="178"/>
      <c r="BE34" s="371">
        <f>IF(BG34="","",MAX(C34:D43,U34:V43,AM34:AN43)+1)</f>
        <v>10</v>
      </c>
      <c r="BF34" s="371"/>
      <c r="BG34" s="372" t="str">
        <f>IF('各会計、関係団体の財政状況及び健全化判断比率'!B36="","",'各会計、関係団体の財政状況及び健全化判断比率'!B36)</f>
        <v>矢掛町地域開発事業特別会計</v>
      </c>
      <c r="BH34" s="372"/>
      <c r="BI34" s="372"/>
      <c r="BJ34" s="372"/>
      <c r="BK34" s="372"/>
      <c r="BL34" s="372"/>
      <c r="BM34" s="372"/>
      <c r="BN34" s="372"/>
      <c r="BO34" s="372"/>
      <c r="BP34" s="372"/>
      <c r="BQ34" s="372"/>
      <c r="BR34" s="372"/>
      <c r="BS34" s="372"/>
      <c r="BT34" s="372"/>
      <c r="BU34" s="372"/>
      <c r="BV34" s="178"/>
      <c r="BW34" s="371">
        <f>IF(BY34="","",MAX(C34:D43,U34:V43,AM34:AN43,BE34:BF43)+1)</f>
        <v>11</v>
      </c>
      <c r="BX34" s="371"/>
      <c r="BY34" s="372" t="str">
        <f>IF('各会計、関係団体の財政状況及び健全化判断比率'!B68="","",'各会計、関係団体の財政状況及び健全化判断比率'!B68)</f>
        <v>岡山県井原地区清掃施設組合一般会計</v>
      </c>
      <c r="BZ34" s="372"/>
      <c r="CA34" s="372"/>
      <c r="CB34" s="372"/>
      <c r="CC34" s="372"/>
      <c r="CD34" s="372"/>
      <c r="CE34" s="372"/>
      <c r="CF34" s="372"/>
      <c r="CG34" s="372"/>
      <c r="CH34" s="372"/>
      <c r="CI34" s="372"/>
      <c r="CJ34" s="372"/>
      <c r="CK34" s="372"/>
      <c r="CL34" s="372"/>
      <c r="CM34" s="372"/>
      <c r="CN34" s="178"/>
      <c r="CO34" s="371">
        <f>IF(CQ34="","",MAX(C34:D43,U34:V43,AM34:AN43,BE34:BF43,BW34:BX43)+1)</f>
        <v>21</v>
      </c>
      <c r="CP34" s="371"/>
      <c r="CQ34" s="372" t="str">
        <f>IF('各会計、関係団体の財政状況及び健全化判断比率'!BS7="","",'各会計、関係団体の財政状況及び健全化判断比率'!BS7)</f>
        <v>矢掛町土地開発公社</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v>
      </c>
      <c r="DH34" s="369"/>
      <c r="DI34" s="205"/>
    </row>
    <row r="35" spans="1:113" ht="32.25" customHeight="1" x14ac:dyDescent="0.15">
      <c r="A35" s="178"/>
      <c r="B35" s="202"/>
      <c r="C35" s="371" t="str">
        <f>IF(E35="","",C34+1)</f>
        <v/>
      </c>
      <c r="D35" s="371"/>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78"/>
      <c r="U35" s="371">
        <f>IF(W35="","",U34+1)</f>
        <v>3</v>
      </c>
      <c r="V35" s="371"/>
      <c r="W35" s="372" t="str">
        <f>IF('各会計、関係団体の財政状況及び健全化判断比率'!B29="","",'各会計、関係団体の財政状況及び健全化判断比率'!B29)</f>
        <v>矢掛町介護保険事業特別会計</v>
      </c>
      <c r="X35" s="372"/>
      <c r="Y35" s="372"/>
      <c r="Z35" s="372"/>
      <c r="AA35" s="372"/>
      <c r="AB35" s="372"/>
      <c r="AC35" s="372"/>
      <c r="AD35" s="372"/>
      <c r="AE35" s="372"/>
      <c r="AF35" s="372"/>
      <c r="AG35" s="372"/>
      <c r="AH35" s="372"/>
      <c r="AI35" s="372"/>
      <c r="AJ35" s="372"/>
      <c r="AK35" s="372"/>
      <c r="AL35" s="178"/>
      <c r="AM35" s="371">
        <f t="shared" ref="AM35:AM43" si="0">IF(AO35="","",AM34+1)</f>
        <v>7</v>
      </c>
      <c r="AN35" s="371"/>
      <c r="AO35" s="372" t="str">
        <f>IF('各会計、関係団体の財政状況及び健全化判断比率'!B33="","",'各会計、関係団体の財政状況及び健全化判断比率'!B33)</f>
        <v>矢掛町病院事業会計</v>
      </c>
      <c r="AP35" s="372"/>
      <c r="AQ35" s="372"/>
      <c r="AR35" s="372"/>
      <c r="AS35" s="372"/>
      <c r="AT35" s="372"/>
      <c r="AU35" s="372"/>
      <c r="AV35" s="372"/>
      <c r="AW35" s="372"/>
      <c r="AX35" s="372"/>
      <c r="AY35" s="372"/>
      <c r="AZ35" s="372"/>
      <c r="BA35" s="372"/>
      <c r="BB35" s="372"/>
      <c r="BC35" s="372"/>
      <c r="BD35" s="178"/>
      <c r="BE35" s="371" t="str">
        <f t="shared" ref="BE35:BE43" si="1">IF(BG35="","",BE34+1)</f>
        <v/>
      </c>
      <c r="BF35" s="371"/>
      <c r="BG35" s="372"/>
      <c r="BH35" s="372"/>
      <c r="BI35" s="372"/>
      <c r="BJ35" s="372"/>
      <c r="BK35" s="372"/>
      <c r="BL35" s="372"/>
      <c r="BM35" s="372"/>
      <c r="BN35" s="372"/>
      <c r="BO35" s="372"/>
      <c r="BP35" s="372"/>
      <c r="BQ35" s="372"/>
      <c r="BR35" s="372"/>
      <c r="BS35" s="372"/>
      <c r="BT35" s="372"/>
      <c r="BU35" s="372"/>
      <c r="BV35" s="178"/>
      <c r="BW35" s="371">
        <f t="shared" ref="BW35:BW43" si="2">IF(BY35="","",BW34+1)</f>
        <v>12</v>
      </c>
      <c r="BX35" s="371"/>
      <c r="BY35" s="372" t="str">
        <f>IF('各会計、関係団体の財政状況及び健全化判断比率'!B69="","",'各会計、関係団体の財政状況及び健全化判断比率'!B69)</f>
        <v>井原地区消防組合一般会計</v>
      </c>
      <c r="BZ35" s="372"/>
      <c r="CA35" s="372"/>
      <c r="CB35" s="372"/>
      <c r="CC35" s="372"/>
      <c r="CD35" s="372"/>
      <c r="CE35" s="372"/>
      <c r="CF35" s="372"/>
      <c r="CG35" s="372"/>
      <c r="CH35" s="372"/>
      <c r="CI35" s="372"/>
      <c r="CJ35" s="372"/>
      <c r="CK35" s="372"/>
      <c r="CL35" s="372"/>
      <c r="CM35" s="372"/>
      <c r="CN35" s="178"/>
      <c r="CO35" s="371">
        <f t="shared" ref="CO35:CO43" si="3">IF(CQ35="","",CO34+1)</f>
        <v>22</v>
      </c>
      <c r="CP35" s="371"/>
      <c r="CQ35" s="372" t="str">
        <f>IF('各会計、関係団体の財政状況及び健全化判断比率'!BS8="","",'各会計、関係団体の財政状況及び健全化判断比率'!BS8)</f>
        <v>矢掛町観光交流推進機構</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v>
      </c>
      <c r="DH35" s="369"/>
      <c r="DI35" s="205"/>
    </row>
    <row r="36" spans="1:113" ht="32.25" customHeight="1" x14ac:dyDescent="0.15">
      <c r="A36" s="178"/>
      <c r="B36" s="202"/>
      <c r="C36" s="371" t="str">
        <f>IF(E36="","",C35+1)</f>
        <v/>
      </c>
      <c r="D36" s="371"/>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78"/>
      <c r="U36" s="371">
        <f t="shared" ref="U36:U43" si="4">IF(W36="","",U35+1)</f>
        <v>4</v>
      </c>
      <c r="V36" s="371"/>
      <c r="W36" s="372" t="str">
        <f>IF('各会計、関係団体の財政状況及び健全化判断比率'!B30="","",'各会計、関係団体の財政状況及び健全化判断比率'!B30)</f>
        <v>矢掛町介護サービス事業特別会計</v>
      </c>
      <c r="X36" s="372"/>
      <c r="Y36" s="372"/>
      <c r="Z36" s="372"/>
      <c r="AA36" s="372"/>
      <c r="AB36" s="372"/>
      <c r="AC36" s="372"/>
      <c r="AD36" s="372"/>
      <c r="AE36" s="372"/>
      <c r="AF36" s="372"/>
      <c r="AG36" s="372"/>
      <c r="AH36" s="372"/>
      <c r="AI36" s="372"/>
      <c r="AJ36" s="372"/>
      <c r="AK36" s="372"/>
      <c r="AL36" s="178"/>
      <c r="AM36" s="371">
        <f t="shared" si="0"/>
        <v>8</v>
      </c>
      <c r="AN36" s="371"/>
      <c r="AO36" s="372" t="str">
        <f>IF('各会計、関係団体の財政状況及び健全化判断比率'!B34="","",'各会計、関係団体の財政状況及び健全化判断比率'!B34)</f>
        <v>矢掛町介護老人保健施設事業会計</v>
      </c>
      <c r="AP36" s="372"/>
      <c r="AQ36" s="372"/>
      <c r="AR36" s="372"/>
      <c r="AS36" s="372"/>
      <c r="AT36" s="372"/>
      <c r="AU36" s="372"/>
      <c r="AV36" s="372"/>
      <c r="AW36" s="372"/>
      <c r="AX36" s="372"/>
      <c r="AY36" s="372"/>
      <c r="AZ36" s="372"/>
      <c r="BA36" s="372"/>
      <c r="BB36" s="372"/>
      <c r="BC36" s="372"/>
      <c r="BD36" s="178"/>
      <c r="BE36" s="371" t="str">
        <f t="shared" si="1"/>
        <v/>
      </c>
      <c r="BF36" s="371"/>
      <c r="BG36" s="372"/>
      <c r="BH36" s="372"/>
      <c r="BI36" s="372"/>
      <c r="BJ36" s="372"/>
      <c r="BK36" s="372"/>
      <c r="BL36" s="372"/>
      <c r="BM36" s="372"/>
      <c r="BN36" s="372"/>
      <c r="BO36" s="372"/>
      <c r="BP36" s="372"/>
      <c r="BQ36" s="372"/>
      <c r="BR36" s="372"/>
      <c r="BS36" s="372"/>
      <c r="BT36" s="372"/>
      <c r="BU36" s="372"/>
      <c r="BV36" s="178"/>
      <c r="BW36" s="371">
        <f t="shared" si="2"/>
        <v>13</v>
      </c>
      <c r="BX36" s="371"/>
      <c r="BY36" s="372" t="str">
        <f>IF('各会計、関係団体の財政状況及び健全化判断比率'!B70="","",'各会計、関係団体の財政状況及び健全化判断比率'!B70)</f>
        <v>岡山県西部衛生施設組合一般会計</v>
      </c>
      <c r="BZ36" s="372"/>
      <c r="CA36" s="372"/>
      <c r="CB36" s="372"/>
      <c r="CC36" s="372"/>
      <c r="CD36" s="372"/>
      <c r="CE36" s="372"/>
      <c r="CF36" s="372"/>
      <c r="CG36" s="372"/>
      <c r="CH36" s="372"/>
      <c r="CI36" s="372"/>
      <c r="CJ36" s="372"/>
      <c r="CK36" s="372"/>
      <c r="CL36" s="372"/>
      <c r="CM36" s="372"/>
      <c r="CN36" s="178"/>
      <c r="CO36" s="371" t="str">
        <f t="shared" si="3"/>
        <v/>
      </c>
      <c r="CP36" s="371"/>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x14ac:dyDescent="0.15">
      <c r="A37" s="178"/>
      <c r="B37" s="202"/>
      <c r="C37" s="371" t="str">
        <f>IF(E37="","",C36+1)</f>
        <v/>
      </c>
      <c r="D37" s="371"/>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78"/>
      <c r="U37" s="371">
        <f t="shared" si="4"/>
        <v>5</v>
      </c>
      <c r="V37" s="371"/>
      <c r="W37" s="372" t="str">
        <f>IF('各会計、関係団体の財政状況及び健全化判断比率'!B31="","",'各会計、関係団体の財政状況及び健全化判断比率'!B31)</f>
        <v>矢掛町後期高齢者医療事業特別会計</v>
      </c>
      <c r="X37" s="372"/>
      <c r="Y37" s="372"/>
      <c r="Z37" s="372"/>
      <c r="AA37" s="372"/>
      <c r="AB37" s="372"/>
      <c r="AC37" s="372"/>
      <c r="AD37" s="372"/>
      <c r="AE37" s="372"/>
      <c r="AF37" s="372"/>
      <c r="AG37" s="372"/>
      <c r="AH37" s="372"/>
      <c r="AI37" s="372"/>
      <c r="AJ37" s="372"/>
      <c r="AK37" s="372"/>
      <c r="AL37" s="178"/>
      <c r="AM37" s="371">
        <f t="shared" si="0"/>
        <v>9</v>
      </c>
      <c r="AN37" s="371"/>
      <c r="AO37" s="372" t="str">
        <f>IF('各会計、関係団体の財政状況及び健全化判断比率'!B35="","",'各会計、関係団体の財政状況及び健全化判断比率'!B35)</f>
        <v>矢掛町下水道事業会計</v>
      </c>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f t="shared" si="2"/>
        <v>14</v>
      </c>
      <c r="BX37" s="371"/>
      <c r="BY37" s="372" t="str">
        <f>IF('各会計、関係団体の財政状況及び健全化判断比率'!B71="","",'各会計、関係団体の財政状況及び健全化判断比率'!B71)</f>
        <v>岡山県笠岡市・矢掛町中学校組合一般会計</v>
      </c>
      <c r="BZ37" s="372"/>
      <c r="CA37" s="372"/>
      <c r="CB37" s="372"/>
      <c r="CC37" s="372"/>
      <c r="CD37" s="372"/>
      <c r="CE37" s="372"/>
      <c r="CF37" s="372"/>
      <c r="CG37" s="372"/>
      <c r="CH37" s="372"/>
      <c r="CI37" s="372"/>
      <c r="CJ37" s="372"/>
      <c r="CK37" s="372"/>
      <c r="CL37" s="372"/>
      <c r="CM37" s="372"/>
      <c r="CN37" s="178"/>
      <c r="CO37" s="371" t="str">
        <f t="shared" si="3"/>
        <v/>
      </c>
      <c r="CP37" s="371"/>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x14ac:dyDescent="0.15">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t="str">
        <f t="shared" si="4"/>
        <v/>
      </c>
      <c r="V38" s="371"/>
      <c r="W38" s="372"/>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f t="shared" si="2"/>
        <v>15</v>
      </c>
      <c r="BX38" s="371"/>
      <c r="BY38" s="372" t="str">
        <f>IF('各会計、関係団体の財政状況及び健全化判断比率'!B72="","",'各会計、関係団体の財政状況及び健全化判断比率'!B72)</f>
        <v>岡山県市町村総合事務組合一般会計</v>
      </c>
      <c r="BZ38" s="372"/>
      <c r="CA38" s="372"/>
      <c r="CB38" s="372"/>
      <c r="CC38" s="372"/>
      <c r="CD38" s="372"/>
      <c r="CE38" s="372"/>
      <c r="CF38" s="372"/>
      <c r="CG38" s="372"/>
      <c r="CH38" s="372"/>
      <c r="CI38" s="372"/>
      <c r="CJ38" s="372"/>
      <c r="CK38" s="372"/>
      <c r="CL38" s="372"/>
      <c r="CM38" s="372"/>
      <c r="CN38" s="178"/>
      <c r="CO38" s="371" t="str">
        <f t="shared" si="3"/>
        <v/>
      </c>
      <c r="CP38" s="371"/>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x14ac:dyDescent="0.15">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f t="shared" si="2"/>
        <v>16</v>
      </c>
      <c r="BX39" s="371"/>
      <c r="BY39" s="372" t="str">
        <f>IF('各会計、関係団体の財政状況及び健全化判断比率'!B73="","",'各会計、関係団体の財政状況及び健全化判断比率'!B73)</f>
        <v>岡山県市町村総合事務組合貸付金特別会計</v>
      </c>
      <c r="BZ39" s="372"/>
      <c r="CA39" s="372"/>
      <c r="CB39" s="372"/>
      <c r="CC39" s="372"/>
      <c r="CD39" s="372"/>
      <c r="CE39" s="372"/>
      <c r="CF39" s="372"/>
      <c r="CG39" s="372"/>
      <c r="CH39" s="372"/>
      <c r="CI39" s="372"/>
      <c r="CJ39" s="372"/>
      <c r="CK39" s="372"/>
      <c r="CL39" s="372"/>
      <c r="CM39" s="372"/>
      <c r="CN39" s="178"/>
      <c r="CO39" s="371" t="str">
        <f t="shared" si="3"/>
        <v/>
      </c>
      <c r="CP39" s="371"/>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x14ac:dyDescent="0.15">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f t="shared" si="2"/>
        <v>17</v>
      </c>
      <c r="BX40" s="371"/>
      <c r="BY40" s="372" t="str">
        <f>IF('各会計、関係団体の財政状況及び健全化判断比率'!B74="","",'各会計、関係団体の財政状況及び健全化判断比率'!B74)</f>
        <v>岡山県市町村総合事務組合交通災害共済特別会計</v>
      </c>
      <c r="BZ40" s="372"/>
      <c r="CA40" s="372"/>
      <c r="CB40" s="372"/>
      <c r="CC40" s="372"/>
      <c r="CD40" s="372"/>
      <c r="CE40" s="372"/>
      <c r="CF40" s="372"/>
      <c r="CG40" s="372"/>
      <c r="CH40" s="372"/>
      <c r="CI40" s="372"/>
      <c r="CJ40" s="372"/>
      <c r="CK40" s="372"/>
      <c r="CL40" s="372"/>
      <c r="CM40" s="372"/>
      <c r="CN40" s="178"/>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15">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f t="shared" si="2"/>
        <v>18</v>
      </c>
      <c r="BX41" s="371"/>
      <c r="BY41" s="372" t="str">
        <f>IF('各会計、関係団体の財政状況及び健全化判断比率'!B75="","",'各会計、関係団体の財政状況及び健全化判断比率'!B75)</f>
        <v>岡山県市町村総合事務組合拠出金事業特別会計</v>
      </c>
      <c r="BZ41" s="372"/>
      <c r="CA41" s="372"/>
      <c r="CB41" s="372"/>
      <c r="CC41" s="372"/>
      <c r="CD41" s="372"/>
      <c r="CE41" s="372"/>
      <c r="CF41" s="372"/>
      <c r="CG41" s="372"/>
      <c r="CH41" s="372"/>
      <c r="CI41" s="372"/>
      <c r="CJ41" s="372"/>
      <c r="CK41" s="372"/>
      <c r="CL41" s="372"/>
      <c r="CM41" s="372"/>
      <c r="CN41" s="178"/>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x14ac:dyDescent="0.15">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f t="shared" si="2"/>
        <v>19</v>
      </c>
      <c r="BX42" s="371"/>
      <c r="BY42" s="372" t="str">
        <f>IF('各会計、関係団体の財政状況及び健全化判断比率'!B76="","",'各会計、関係団体の財政状況及び健全化判断比率'!B76)</f>
        <v>岡山県後期高齢者医療広域連合一般会計</v>
      </c>
      <c r="BZ42" s="372"/>
      <c r="CA42" s="372"/>
      <c r="CB42" s="372"/>
      <c r="CC42" s="372"/>
      <c r="CD42" s="372"/>
      <c r="CE42" s="372"/>
      <c r="CF42" s="372"/>
      <c r="CG42" s="372"/>
      <c r="CH42" s="372"/>
      <c r="CI42" s="372"/>
      <c r="CJ42" s="372"/>
      <c r="CK42" s="372"/>
      <c r="CL42" s="372"/>
      <c r="CM42" s="372"/>
      <c r="CN42" s="178"/>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x14ac:dyDescent="0.15">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f t="shared" si="2"/>
        <v>20</v>
      </c>
      <c r="BX43" s="371"/>
      <c r="BY43" s="372" t="str">
        <f>IF('各会計、関係団体の財政状況及び健全化判断比率'!B77="","",'各会計、関係団体の財政状況及び健全化判断比率'!B77)</f>
        <v>岡山県後期高齢者医療広域連合特別会計</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209</v>
      </c>
      <c r="E46" s="368" t="s">
        <v>210</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15">
      <c r="E47" s="368" t="s">
        <v>211</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15">
      <c r="E48" s="368" t="s">
        <v>212</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15">
      <c r="E49" s="370" t="s">
        <v>213</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15">
      <c r="E50" s="368" t="s">
        <v>214</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15">
      <c r="E51" s="368" t="s">
        <v>215</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15">
      <c r="E52" s="368" t="s">
        <v>216</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15">
      <c r="E53" s="360" t="s">
        <v>618</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7" t="s">
        <v>217</v>
      </c>
      <c r="DI1" s="748"/>
      <c r="DJ1" s="748"/>
      <c r="DK1" s="748"/>
      <c r="DL1" s="748"/>
      <c r="DM1" s="748"/>
      <c r="DN1" s="749"/>
      <c r="DO1" s="212"/>
      <c r="DP1" s="747" t="s">
        <v>218</v>
      </c>
      <c r="DQ1" s="748"/>
      <c r="DR1" s="748"/>
      <c r="DS1" s="748"/>
      <c r="DT1" s="748"/>
      <c r="DU1" s="748"/>
      <c r="DV1" s="748"/>
      <c r="DW1" s="748"/>
      <c r="DX1" s="748"/>
      <c r="DY1" s="748"/>
      <c r="DZ1" s="748"/>
      <c r="EA1" s="748"/>
      <c r="EB1" s="748"/>
      <c r="EC1" s="749"/>
      <c r="ED1" s="210"/>
      <c r="EE1" s="210"/>
      <c r="EF1" s="210"/>
      <c r="EG1" s="210"/>
      <c r="EH1" s="210"/>
      <c r="EI1" s="210"/>
      <c r="EJ1" s="210"/>
      <c r="EK1" s="210"/>
      <c r="EL1" s="210"/>
      <c r="EM1" s="210"/>
    </row>
    <row r="2" spans="2:143" ht="22.5" customHeight="1" x14ac:dyDescent="0.15">
      <c r="B2" s="213" t="s">
        <v>219</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8" t="s">
        <v>220</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221</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0" t="s">
        <v>222</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8" t="s">
        <v>1</v>
      </c>
      <c r="C4" s="689"/>
      <c r="D4" s="689"/>
      <c r="E4" s="689"/>
      <c r="F4" s="689"/>
      <c r="G4" s="689"/>
      <c r="H4" s="689"/>
      <c r="I4" s="689"/>
      <c r="J4" s="689"/>
      <c r="K4" s="689"/>
      <c r="L4" s="689"/>
      <c r="M4" s="689"/>
      <c r="N4" s="689"/>
      <c r="O4" s="689"/>
      <c r="P4" s="689"/>
      <c r="Q4" s="690"/>
      <c r="R4" s="688" t="s">
        <v>223</v>
      </c>
      <c r="S4" s="689"/>
      <c r="T4" s="689"/>
      <c r="U4" s="689"/>
      <c r="V4" s="689"/>
      <c r="W4" s="689"/>
      <c r="X4" s="689"/>
      <c r="Y4" s="690"/>
      <c r="Z4" s="688" t="s">
        <v>224</v>
      </c>
      <c r="AA4" s="689"/>
      <c r="AB4" s="689"/>
      <c r="AC4" s="690"/>
      <c r="AD4" s="688" t="s">
        <v>225</v>
      </c>
      <c r="AE4" s="689"/>
      <c r="AF4" s="689"/>
      <c r="AG4" s="689"/>
      <c r="AH4" s="689"/>
      <c r="AI4" s="689"/>
      <c r="AJ4" s="689"/>
      <c r="AK4" s="690"/>
      <c r="AL4" s="688" t="s">
        <v>224</v>
      </c>
      <c r="AM4" s="689"/>
      <c r="AN4" s="689"/>
      <c r="AO4" s="690"/>
      <c r="AP4" s="746" t="s">
        <v>226</v>
      </c>
      <c r="AQ4" s="746"/>
      <c r="AR4" s="746"/>
      <c r="AS4" s="746"/>
      <c r="AT4" s="746"/>
      <c r="AU4" s="746"/>
      <c r="AV4" s="746"/>
      <c r="AW4" s="746"/>
      <c r="AX4" s="746"/>
      <c r="AY4" s="746"/>
      <c r="AZ4" s="746"/>
      <c r="BA4" s="746"/>
      <c r="BB4" s="746"/>
      <c r="BC4" s="746"/>
      <c r="BD4" s="746"/>
      <c r="BE4" s="746"/>
      <c r="BF4" s="746"/>
      <c r="BG4" s="746" t="s">
        <v>227</v>
      </c>
      <c r="BH4" s="746"/>
      <c r="BI4" s="746"/>
      <c r="BJ4" s="746"/>
      <c r="BK4" s="746"/>
      <c r="BL4" s="746"/>
      <c r="BM4" s="746"/>
      <c r="BN4" s="746"/>
      <c r="BO4" s="746" t="s">
        <v>224</v>
      </c>
      <c r="BP4" s="746"/>
      <c r="BQ4" s="746"/>
      <c r="BR4" s="746"/>
      <c r="BS4" s="746" t="s">
        <v>228</v>
      </c>
      <c r="BT4" s="746"/>
      <c r="BU4" s="746"/>
      <c r="BV4" s="746"/>
      <c r="BW4" s="746"/>
      <c r="BX4" s="746"/>
      <c r="BY4" s="746"/>
      <c r="BZ4" s="746"/>
      <c r="CA4" s="746"/>
      <c r="CB4" s="746"/>
      <c r="CD4" s="730" t="s">
        <v>229</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362" customFormat="1" ht="11.25" customHeight="1" x14ac:dyDescent="0.15">
      <c r="B5" s="708" t="s">
        <v>230</v>
      </c>
      <c r="C5" s="709"/>
      <c r="D5" s="709"/>
      <c r="E5" s="709"/>
      <c r="F5" s="709"/>
      <c r="G5" s="709"/>
      <c r="H5" s="709"/>
      <c r="I5" s="709"/>
      <c r="J5" s="709"/>
      <c r="K5" s="709"/>
      <c r="L5" s="709"/>
      <c r="M5" s="709"/>
      <c r="N5" s="709"/>
      <c r="O5" s="709"/>
      <c r="P5" s="709"/>
      <c r="Q5" s="710"/>
      <c r="R5" s="682">
        <v>1574113</v>
      </c>
      <c r="S5" s="683"/>
      <c r="T5" s="683"/>
      <c r="U5" s="683"/>
      <c r="V5" s="683"/>
      <c r="W5" s="683"/>
      <c r="X5" s="683"/>
      <c r="Y5" s="726"/>
      <c r="Z5" s="744">
        <v>15.6</v>
      </c>
      <c r="AA5" s="744"/>
      <c r="AB5" s="744"/>
      <c r="AC5" s="744"/>
      <c r="AD5" s="745">
        <v>1574113</v>
      </c>
      <c r="AE5" s="745"/>
      <c r="AF5" s="745"/>
      <c r="AG5" s="745"/>
      <c r="AH5" s="745"/>
      <c r="AI5" s="745"/>
      <c r="AJ5" s="745"/>
      <c r="AK5" s="745"/>
      <c r="AL5" s="727">
        <v>28.3</v>
      </c>
      <c r="AM5" s="702"/>
      <c r="AN5" s="702"/>
      <c r="AO5" s="728"/>
      <c r="AP5" s="708" t="s">
        <v>231</v>
      </c>
      <c r="AQ5" s="709"/>
      <c r="AR5" s="709"/>
      <c r="AS5" s="709"/>
      <c r="AT5" s="709"/>
      <c r="AU5" s="709"/>
      <c r="AV5" s="709"/>
      <c r="AW5" s="709"/>
      <c r="AX5" s="709"/>
      <c r="AY5" s="709"/>
      <c r="AZ5" s="709"/>
      <c r="BA5" s="709"/>
      <c r="BB5" s="709"/>
      <c r="BC5" s="709"/>
      <c r="BD5" s="709"/>
      <c r="BE5" s="709"/>
      <c r="BF5" s="710"/>
      <c r="BG5" s="631">
        <v>1573549</v>
      </c>
      <c r="BH5" s="632"/>
      <c r="BI5" s="632"/>
      <c r="BJ5" s="632"/>
      <c r="BK5" s="632"/>
      <c r="BL5" s="632"/>
      <c r="BM5" s="632"/>
      <c r="BN5" s="633"/>
      <c r="BO5" s="656">
        <v>100</v>
      </c>
      <c r="BP5" s="656"/>
      <c r="BQ5" s="656"/>
      <c r="BR5" s="656"/>
      <c r="BS5" s="657">
        <v>23217</v>
      </c>
      <c r="BT5" s="657"/>
      <c r="BU5" s="657"/>
      <c r="BV5" s="657"/>
      <c r="BW5" s="657"/>
      <c r="BX5" s="657"/>
      <c r="BY5" s="657"/>
      <c r="BZ5" s="657"/>
      <c r="CA5" s="657"/>
      <c r="CB5" s="707"/>
      <c r="CD5" s="730" t="s">
        <v>226</v>
      </c>
      <c r="CE5" s="731"/>
      <c r="CF5" s="731"/>
      <c r="CG5" s="731"/>
      <c r="CH5" s="731"/>
      <c r="CI5" s="731"/>
      <c r="CJ5" s="731"/>
      <c r="CK5" s="731"/>
      <c r="CL5" s="731"/>
      <c r="CM5" s="731"/>
      <c r="CN5" s="731"/>
      <c r="CO5" s="731"/>
      <c r="CP5" s="731"/>
      <c r="CQ5" s="732"/>
      <c r="CR5" s="730" t="s">
        <v>232</v>
      </c>
      <c r="CS5" s="731"/>
      <c r="CT5" s="731"/>
      <c r="CU5" s="731"/>
      <c r="CV5" s="731"/>
      <c r="CW5" s="731"/>
      <c r="CX5" s="731"/>
      <c r="CY5" s="732"/>
      <c r="CZ5" s="730" t="s">
        <v>224</v>
      </c>
      <c r="DA5" s="731"/>
      <c r="DB5" s="731"/>
      <c r="DC5" s="732"/>
      <c r="DD5" s="730" t="s">
        <v>233</v>
      </c>
      <c r="DE5" s="731"/>
      <c r="DF5" s="731"/>
      <c r="DG5" s="731"/>
      <c r="DH5" s="731"/>
      <c r="DI5" s="731"/>
      <c r="DJ5" s="731"/>
      <c r="DK5" s="731"/>
      <c r="DL5" s="731"/>
      <c r="DM5" s="731"/>
      <c r="DN5" s="731"/>
      <c r="DO5" s="731"/>
      <c r="DP5" s="732"/>
      <c r="DQ5" s="730" t="s">
        <v>234</v>
      </c>
      <c r="DR5" s="731"/>
      <c r="DS5" s="731"/>
      <c r="DT5" s="731"/>
      <c r="DU5" s="731"/>
      <c r="DV5" s="731"/>
      <c r="DW5" s="731"/>
      <c r="DX5" s="731"/>
      <c r="DY5" s="731"/>
      <c r="DZ5" s="731"/>
      <c r="EA5" s="731"/>
      <c r="EB5" s="731"/>
      <c r="EC5" s="732"/>
    </row>
    <row r="6" spans="2:143" ht="11.25" customHeight="1" x14ac:dyDescent="0.15">
      <c r="B6" s="628" t="s">
        <v>235</v>
      </c>
      <c r="C6" s="629"/>
      <c r="D6" s="629"/>
      <c r="E6" s="629"/>
      <c r="F6" s="629"/>
      <c r="G6" s="629"/>
      <c r="H6" s="629"/>
      <c r="I6" s="629"/>
      <c r="J6" s="629"/>
      <c r="K6" s="629"/>
      <c r="L6" s="629"/>
      <c r="M6" s="629"/>
      <c r="N6" s="629"/>
      <c r="O6" s="629"/>
      <c r="P6" s="629"/>
      <c r="Q6" s="630"/>
      <c r="R6" s="631">
        <v>85198</v>
      </c>
      <c r="S6" s="632"/>
      <c r="T6" s="632"/>
      <c r="U6" s="632"/>
      <c r="V6" s="632"/>
      <c r="W6" s="632"/>
      <c r="X6" s="632"/>
      <c r="Y6" s="633"/>
      <c r="Z6" s="656">
        <v>0.8</v>
      </c>
      <c r="AA6" s="656"/>
      <c r="AB6" s="656"/>
      <c r="AC6" s="656"/>
      <c r="AD6" s="657">
        <v>85198</v>
      </c>
      <c r="AE6" s="657"/>
      <c r="AF6" s="657"/>
      <c r="AG6" s="657"/>
      <c r="AH6" s="657"/>
      <c r="AI6" s="657"/>
      <c r="AJ6" s="657"/>
      <c r="AK6" s="657"/>
      <c r="AL6" s="634">
        <v>1.5</v>
      </c>
      <c r="AM6" s="635"/>
      <c r="AN6" s="635"/>
      <c r="AO6" s="658"/>
      <c r="AP6" s="628" t="s">
        <v>236</v>
      </c>
      <c r="AQ6" s="629"/>
      <c r="AR6" s="629"/>
      <c r="AS6" s="629"/>
      <c r="AT6" s="629"/>
      <c r="AU6" s="629"/>
      <c r="AV6" s="629"/>
      <c r="AW6" s="629"/>
      <c r="AX6" s="629"/>
      <c r="AY6" s="629"/>
      <c r="AZ6" s="629"/>
      <c r="BA6" s="629"/>
      <c r="BB6" s="629"/>
      <c r="BC6" s="629"/>
      <c r="BD6" s="629"/>
      <c r="BE6" s="629"/>
      <c r="BF6" s="630"/>
      <c r="BG6" s="631">
        <v>1573549</v>
      </c>
      <c r="BH6" s="632"/>
      <c r="BI6" s="632"/>
      <c r="BJ6" s="632"/>
      <c r="BK6" s="632"/>
      <c r="BL6" s="632"/>
      <c r="BM6" s="632"/>
      <c r="BN6" s="633"/>
      <c r="BO6" s="656">
        <v>100</v>
      </c>
      <c r="BP6" s="656"/>
      <c r="BQ6" s="656"/>
      <c r="BR6" s="656"/>
      <c r="BS6" s="657">
        <v>23217</v>
      </c>
      <c r="BT6" s="657"/>
      <c r="BU6" s="657"/>
      <c r="BV6" s="657"/>
      <c r="BW6" s="657"/>
      <c r="BX6" s="657"/>
      <c r="BY6" s="657"/>
      <c r="BZ6" s="657"/>
      <c r="CA6" s="657"/>
      <c r="CB6" s="707"/>
      <c r="CD6" s="685" t="s">
        <v>237</v>
      </c>
      <c r="CE6" s="686"/>
      <c r="CF6" s="686"/>
      <c r="CG6" s="686"/>
      <c r="CH6" s="686"/>
      <c r="CI6" s="686"/>
      <c r="CJ6" s="686"/>
      <c r="CK6" s="686"/>
      <c r="CL6" s="686"/>
      <c r="CM6" s="686"/>
      <c r="CN6" s="686"/>
      <c r="CO6" s="686"/>
      <c r="CP6" s="686"/>
      <c r="CQ6" s="687"/>
      <c r="CR6" s="631">
        <v>78801</v>
      </c>
      <c r="CS6" s="632"/>
      <c r="CT6" s="632"/>
      <c r="CU6" s="632"/>
      <c r="CV6" s="632"/>
      <c r="CW6" s="632"/>
      <c r="CX6" s="632"/>
      <c r="CY6" s="633"/>
      <c r="CZ6" s="727">
        <v>0.8</v>
      </c>
      <c r="DA6" s="702"/>
      <c r="DB6" s="702"/>
      <c r="DC6" s="733"/>
      <c r="DD6" s="622" t="s">
        <v>128</v>
      </c>
      <c r="DE6" s="632"/>
      <c r="DF6" s="632"/>
      <c r="DG6" s="632"/>
      <c r="DH6" s="632"/>
      <c r="DI6" s="632"/>
      <c r="DJ6" s="632"/>
      <c r="DK6" s="632"/>
      <c r="DL6" s="632"/>
      <c r="DM6" s="632"/>
      <c r="DN6" s="632"/>
      <c r="DO6" s="632"/>
      <c r="DP6" s="633"/>
      <c r="DQ6" s="622">
        <v>78791</v>
      </c>
      <c r="DR6" s="632"/>
      <c r="DS6" s="632"/>
      <c r="DT6" s="632"/>
      <c r="DU6" s="632"/>
      <c r="DV6" s="632"/>
      <c r="DW6" s="632"/>
      <c r="DX6" s="632"/>
      <c r="DY6" s="632"/>
      <c r="DZ6" s="632"/>
      <c r="EA6" s="632"/>
      <c r="EB6" s="632"/>
      <c r="EC6" s="669"/>
    </row>
    <row r="7" spans="2:143" ht="11.25" customHeight="1" x14ac:dyDescent="0.15">
      <c r="B7" s="628" t="s">
        <v>238</v>
      </c>
      <c r="C7" s="629"/>
      <c r="D7" s="629"/>
      <c r="E7" s="629"/>
      <c r="F7" s="629"/>
      <c r="G7" s="629"/>
      <c r="H7" s="629"/>
      <c r="I7" s="629"/>
      <c r="J7" s="629"/>
      <c r="K7" s="629"/>
      <c r="L7" s="629"/>
      <c r="M7" s="629"/>
      <c r="N7" s="629"/>
      <c r="O7" s="629"/>
      <c r="P7" s="629"/>
      <c r="Q7" s="630"/>
      <c r="R7" s="631">
        <v>1208</v>
      </c>
      <c r="S7" s="632"/>
      <c r="T7" s="632"/>
      <c r="U7" s="632"/>
      <c r="V7" s="632"/>
      <c r="W7" s="632"/>
      <c r="X7" s="632"/>
      <c r="Y7" s="633"/>
      <c r="Z7" s="656">
        <v>0</v>
      </c>
      <c r="AA7" s="656"/>
      <c r="AB7" s="656"/>
      <c r="AC7" s="656"/>
      <c r="AD7" s="657">
        <v>1208</v>
      </c>
      <c r="AE7" s="657"/>
      <c r="AF7" s="657"/>
      <c r="AG7" s="657"/>
      <c r="AH7" s="657"/>
      <c r="AI7" s="657"/>
      <c r="AJ7" s="657"/>
      <c r="AK7" s="657"/>
      <c r="AL7" s="634">
        <v>0</v>
      </c>
      <c r="AM7" s="635"/>
      <c r="AN7" s="635"/>
      <c r="AO7" s="658"/>
      <c r="AP7" s="628" t="s">
        <v>239</v>
      </c>
      <c r="AQ7" s="629"/>
      <c r="AR7" s="629"/>
      <c r="AS7" s="629"/>
      <c r="AT7" s="629"/>
      <c r="AU7" s="629"/>
      <c r="AV7" s="629"/>
      <c r="AW7" s="629"/>
      <c r="AX7" s="629"/>
      <c r="AY7" s="629"/>
      <c r="AZ7" s="629"/>
      <c r="BA7" s="629"/>
      <c r="BB7" s="629"/>
      <c r="BC7" s="629"/>
      <c r="BD7" s="629"/>
      <c r="BE7" s="629"/>
      <c r="BF7" s="630"/>
      <c r="BG7" s="631">
        <v>636223</v>
      </c>
      <c r="BH7" s="632"/>
      <c r="BI7" s="632"/>
      <c r="BJ7" s="632"/>
      <c r="BK7" s="632"/>
      <c r="BL7" s="632"/>
      <c r="BM7" s="632"/>
      <c r="BN7" s="633"/>
      <c r="BO7" s="656">
        <v>40.4</v>
      </c>
      <c r="BP7" s="656"/>
      <c r="BQ7" s="656"/>
      <c r="BR7" s="656"/>
      <c r="BS7" s="657">
        <v>23217</v>
      </c>
      <c r="BT7" s="657"/>
      <c r="BU7" s="657"/>
      <c r="BV7" s="657"/>
      <c r="BW7" s="657"/>
      <c r="BX7" s="657"/>
      <c r="BY7" s="657"/>
      <c r="BZ7" s="657"/>
      <c r="CA7" s="657"/>
      <c r="CB7" s="707"/>
      <c r="CD7" s="659" t="s">
        <v>240</v>
      </c>
      <c r="CE7" s="660"/>
      <c r="CF7" s="660"/>
      <c r="CG7" s="660"/>
      <c r="CH7" s="660"/>
      <c r="CI7" s="660"/>
      <c r="CJ7" s="660"/>
      <c r="CK7" s="660"/>
      <c r="CL7" s="660"/>
      <c r="CM7" s="660"/>
      <c r="CN7" s="660"/>
      <c r="CO7" s="660"/>
      <c r="CP7" s="660"/>
      <c r="CQ7" s="661"/>
      <c r="CR7" s="631">
        <v>1170200</v>
      </c>
      <c r="CS7" s="632"/>
      <c r="CT7" s="632"/>
      <c r="CU7" s="632"/>
      <c r="CV7" s="632"/>
      <c r="CW7" s="632"/>
      <c r="CX7" s="632"/>
      <c r="CY7" s="633"/>
      <c r="CZ7" s="656">
        <v>12.1</v>
      </c>
      <c r="DA7" s="656"/>
      <c r="DB7" s="656"/>
      <c r="DC7" s="656"/>
      <c r="DD7" s="622">
        <v>83005</v>
      </c>
      <c r="DE7" s="632"/>
      <c r="DF7" s="632"/>
      <c r="DG7" s="632"/>
      <c r="DH7" s="632"/>
      <c r="DI7" s="632"/>
      <c r="DJ7" s="632"/>
      <c r="DK7" s="632"/>
      <c r="DL7" s="632"/>
      <c r="DM7" s="632"/>
      <c r="DN7" s="632"/>
      <c r="DO7" s="632"/>
      <c r="DP7" s="633"/>
      <c r="DQ7" s="622">
        <v>953107</v>
      </c>
      <c r="DR7" s="632"/>
      <c r="DS7" s="632"/>
      <c r="DT7" s="632"/>
      <c r="DU7" s="632"/>
      <c r="DV7" s="632"/>
      <c r="DW7" s="632"/>
      <c r="DX7" s="632"/>
      <c r="DY7" s="632"/>
      <c r="DZ7" s="632"/>
      <c r="EA7" s="632"/>
      <c r="EB7" s="632"/>
      <c r="EC7" s="669"/>
    </row>
    <row r="8" spans="2:143" ht="11.25" customHeight="1" x14ac:dyDescent="0.15">
      <c r="B8" s="628" t="s">
        <v>241</v>
      </c>
      <c r="C8" s="629"/>
      <c r="D8" s="629"/>
      <c r="E8" s="629"/>
      <c r="F8" s="629"/>
      <c r="G8" s="629"/>
      <c r="H8" s="629"/>
      <c r="I8" s="629"/>
      <c r="J8" s="629"/>
      <c r="K8" s="629"/>
      <c r="L8" s="629"/>
      <c r="M8" s="629"/>
      <c r="N8" s="629"/>
      <c r="O8" s="629"/>
      <c r="P8" s="629"/>
      <c r="Q8" s="630"/>
      <c r="R8" s="631">
        <v>7492</v>
      </c>
      <c r="S8" s="632"/>
      <c r="T8" s="632"/>
      <c r="U8" s="632"/>
      <c r="V8" s="632"/>
      <c r="W8" s="632"/>
      <c r="X8" s="632"/>
      <c r="Y8" s="633"/>
      <c r="Z8" s="656">
        <v>0.1</v>
      </c>
      <c r="AA8" s="656"/>
      <c r="AB8" s="656"/>
      <c r="AC8" s="656"/>
      <c r="AD8" s="657">
        <v>7492</v>
      </c>
      <c r="AE8" s="657"/>
      <c r="AF8" s="657"/>
      <c r="AG8" s="657"/>
      <c r="AH8" s="657"/>
      <c r="AI8" s="657"/>
      <c r="AJ8" s="657"/>
      <c r="AK8" s="657"/>
      <c r="AL8" s="634">
        <v>0.1</v>
      </c>
      <c r="AM8" s="635"/>
      <c r="AN8" s="635"/>
      <c r="AO8" s="658"/>
      <c r="AP8" s="628" t="s">
        <v>242</v>
      </c>
      <c r="AQ8" s="629"/>
      <c r="AR8" s="629"/>
      <c r="AS8" s="629"/>
      <c r="AT8" s="629"/>
      <c r="AU8" s="629"/>
      <c r="AV8" s="629"/>
      <c r="AW8" s="629"/>
      <c r="AX8" s="629"/>
      <c r="AY8" s="629"/>
      <c r="AZ8" s="629"/>
      <c r="BA8" s="629"/>
      <c r="BB8" s="629"/>
      <c r="BC8" s="629"/>
      <c r="BD8" s="629"/>
      <c r="BE8" s="629"/>
      <c r="BF8" s="630"/>
      <c r="BG8" s="631">
        <v>24585</v>
      </c>
      <c r="BH8" s="632"/>
      <c r="BI8" s="632"/>
      <c r="BJ8" s="632"/>
      <c r="BK8" s="632"/>
      <c r="BL8" s="632"/>
      <c r="BM8" s="632"/>
      <c r="BN8" s="633"/>
      <c r="BO8" s="656">
        <v>1.6</v>
      </c>
      <c r="BP8" s="656"/>
      <c r="BQ8" s="656"/>
      <c r="BR8" s="656"/>
      <c r="BS8" s="657" t="s">
        <v>128</v>
      </c>
      <c r="BT8" s="657"/>
      <c r="BU8" s="657"/>
      <c r="BV8" s="657"/>
      <c r="BW8" s="657"/>
      <c r="BX8" s="657"/>
      <c r="BY8" s="657"/>
      <c r="BZ8" s="657"/>
      <c r="CA8" s="657"/>
      <c r="CB8" s="707"/>
      <c r="CD8" s="659" t="s">
        <v>243</v>
      </c>
      <c r="CE8" s="660"/>
      <c r="CF8" s="660"/>
      <c r="CG8" s="660"/>
      <c r="CH8" s="660"/>
      <c r="CI8" s="660"/>
      <c r="CJ8" s="660"/>
      <c r="CK8" s="660"/>
      <c r="CL8" s="660"/>
      <c r="CM8" s="660"/>
      <c r="CN8" s="660"/>
      <c r="CO8" s="660"/>
      <c r="CP8" s="660"/>
      <c r="CQ8" s="661"/>
      <c r="CR8" s="631">
        <v>2597417</v>
      </c>
      <c r="CS8" s="632"/>
      <c r="CT8" s="632"/>
      <c r="CU8" s="632"/>
      <c r="CV8" s="632"/>
      <c r="CW8" s="632"/>
      <c r="CX8" s="632"/>
      <c r="CY8" s="633"/>
      <c r="CZ8" s="656">
        <v>26.9</v>
      </c>
      <c r="DA8" s="656"/>
      <c r="DB8" s="656"/>
      <c r="DC8" s="656"/>
      <c r="DD8" s="622">
        <v>4752</v>
      </c>
      <c r="DE8" s="632"/>
      <c r="DF8" s="632"/>
      <c r="DG8" s="632"/>
      <c r="DH8" s="632"/>
      <c r="DI8" s="632"/>
      <c r="DJ8" s="632"/>
      <c r="DK8" s="632"/>
      <c r="DL8" s="632"/>
      <c r="DM8" s="632"/>
      <c r="DN8" s="632"/>
      <c r="DO8" s="632"/>
      <c r="DP8" s="633"/>
      <c r="DQ8" s="622">
        <v>1456786</v>
      </c>
      <c r="DR8" s="632"/>
      <c r="DS8" s="632"/>
      <c r="DT8" s="632"/>
      <c r="DU8" s="632"/>
      <c r="DV8" s="632"/>
      <c r="DW8" s="632"/>
      <c r="DX8" s="632"/>
      <c r="DY8" s="632"/>
      <c r="DZ8" s="632"/>
      <c r="EA8" s="632"/>
      <c r="EB8" s="632"/>
      <c r="EC8" s="669"/>
    </row>
    <row r="9" spans="2:143" ht="11.25" customHeight="1" x14ac:dyDescent="0.15">
      <c r="B9" s="628" t="s">
        <v>244</v>
      </c>
      <c r="C9" s="629"/>
      <c r="D9" s="629"/>
      <c r="E9" s="629"/>
      <c r="F9" s="629"/>
      <c r="G9" s="629"/>
      <c r="H9" s="629"/>
      <c r="I9" s="629"/>
      <c r="J9" s="629"/>
      <c r="K9" s="629"/>
      <c r="L9" s="629"/>
      <c r="M9" s="629"/>
      <c r="N9" s="629"/>
      <c r="O9" s="629"/>
      <c r="P9" s="629"/>
      <c r="Q9" s="630"/>
      <c r="R9" s="631">
        <v>11363</v>
      </c>
      <c r="S9" s="632"/>
      <c r="T9" s="632"/>
      <c r="U9" s="632"/>
      <c r="V9" s="632"/>
      <c r="W9" s="632"/>
      <c r="X9" s="632"/>
      <c r="Y9" s="633"/>
      <c r="Z9" s="656">
        <v>0.1</v>
      </c>
      <c r="AA9" s="656"/>
      <c r="AB9" s="656"/>
      <c r="AC9" s="656"/>
      <c r="AD9" s="657">
        <v>11363</v>
      </c>
      <c r="AE9" s="657"/>
      <c r="AF9" s="657"/>
      <c r="AG9" s="657"/>
      <c r="AH9" s="657"/>
      <c r="AI9" s="657"/>
      <c r="AJ9" s="657"/>
      <c r="AK9" s="657"/>
      <c r="AL9" s="634">
        <v>0.2</v>
      </c>
      <c r="AM9" s="635"/>
      <c r="AN9" s="635"/>
      <c r="AO9" s="658"/>
      <c r="AP9" s="628" t="s">
        <v>245</v>
      </c>
      <c r="AQ9" s="629"/>
      <c r="AR9" s="629"/>
      <c r="AS9" s="629"/>
      <c r="AT9" s="629"/>
      <c r="AU9" s="629"/>
      <c r="AV9" s="629"/>
      <c r="AW9" s="629"/>
      <c r="AX9" s="629"/>
      <c r="AY9" s="629"/>
      <c r="AZ9" s="629"/>
      <c r="BA9" s="629"/>
      <c r="BB9" s="629"/>
      <c r="BC9" s="629"/>
      <c r="BD9" s="629"/>
      <c r="BE9" s="629"/>
      <c r="BF9" s="630"/>
      <c r="BG9" s="631">
        <v>495508</v>
      </c>
      <c r="BH9" s="632"/>
      <c r="BI9" s="632"/>
      <c r="BJ9" s="632"/>
      <c r="BK9" s="632"/>
      <c r="BL9" s="632"/>
      <c r="BM9" s="632"/>
      <c r="BN9" s="633"/>
      <c r="BO9" s="656">
        <v>31.5</v>
      </c>
      <c r="BP9" s="656"/>
      <c r="BQ9" s="656"/>
      <c r="BR9" s="656"/>
      <c r="BS9" s="657" t="s">
        <v>128</v>
      </c>
      <c r="BT9" s="657"/>
      <c r="BU9" s="657"/>
      <c r="BV9" s="657"/>
      <c r="BW9" s="657"/>
      <c r="BX9" s="657"/>
      <c r="BY9" s="657"/>
      <c r="BZ9" s="657"/>
      <c r="CA9" s="657"/>
      <c r="CB9" s="707"/>
      <c r="CD9" s="659" t="s">
        <v>246</v>
      </c>
      <c r="CE9" s="660"/>
      <c r="CF9" s="660"/>
      <c r="CG9" s="660"/>
      <c r="CH9" s="660"/>
      <c r="CI9" s="660"/>
      <c r="CJ9" s="660"/>
      <c r="CK9" s="660"/>
      <c r="CL9" s="660"/>
      <c r="CM9" s="660"/>
      <c r="CN9" s="660"/>
      <c r="CO9" s="660"/>
      <c r="CP9" s="660"/>
      <c r="CQ9" s="661"/>
      <c r="CR9" s="631">
        <v>1042508</v>
      </c>
      <c r="CS9" s="632"/>
      <c r="CT9" s="632"/>
      <c r="CU9" s="632"/>
      <c r="CV9" s="632"/>
      <c r="CW9" s="632"/>
      <c r="CX9" s="632"/>
      <c r="CY9" s="633"/>
      <c r="CZ9" s="656">
        <v>10.8</v>
      </c>
      <c r="DA9" s="656"/>
      <c r="DB9" s="656"/>
      <c r="DC9" s="656"/>
      <c r="DD9" s="622">
        <v>2206</v>
      </c>
      <c r="DE9" s="632"/>
      <c r="DF9" s="632"/>
      <c r="DG9" s="632"/>
      <c r="DH9" s="632"/>
      <c r="DI9" s="632"/>
      <c r="DJ9" s="632"/>
      <c r="DK9" s="632"/>
      <c r="DL9" s="632"/>
      <c r="DM9" s="632"/>
      <c r="DN9" s="632"/>
      <c r="DO9" s="632"/>
      <c r="DP9" s="633"/>
      <c r="DQ9" s="622">
        <v>669015</v>
      </c>
      <c r="DR9" s="632"/>
      <c r="DS9" s="632"/>
      <c r="DT9" s="632"/>
      <c r="DU9" s="632"/>
      <c r="DV9" s="632"/>
      <c r="DW9" s="632"/>
      <c r="DX9" s="632"/>
      <c r="DY9" s="632"/>
      <c r="DZ9" s="632"/>
      <c r="EA9" s="632"/>
      <c r="EB9" s="632"/>
      <c r="EC9" s="669"/>
    </row>
    <row r="10" spans="2:143" ht="11.25" customHeight="1" x14ac:dyDescent="0.15">
      <c r="B10" s="628" t="s">
        <v>247</v>
      </c>
      <c r="C10" s="629"/>
      <c r="D10" s="629"/>
      <c r="E10" s="629"/>
      <c r="F10" s="629"/>
      <c r="G10" s="629"/>
      <c r="H10" s="629"/>
      <c r="I10" s="629"/>
      <c r="J10" s="629"/>
      <c r="K10" s="629"/>
      <c r="L10" s="629"/>
      <c r="M10" s="629"/>
      <c r="N10" s="629"/>
      <c r="O10" s="629"/>
      <c r="P10" s="629"/>
      <c r="Q10" s="630"/>
      <c r="R10" s="631" t="s">
        <v>128</v>
      </c>
      <c r="S10" s="632"/>
      <c r="T10" s="632"/>
      <c r="U10" s="632"/>
      <c r="V10" s="632"/>
      <c r="W10" s="632"/>
      <c r="X10" s="632"/>
      <c r="Y10" s="633"/>
      <c r="Z10" s="656" t="s">
        <v>128</v>
      </c>
      <c r="AA10" s="656"/>
      <c r="AB10" s="656"/>
      <c r="AC10" s="656"/>
      <c r="AD10" s="657" t="s">
        <v>128</v>
      </c>
      <c r="AE10" s="657"/>
      <c r="AF10" s="657"/>
      <c r="AG10" s="657"/>
      <c r="AH10" s="657"/>
      <c r="AI10" s="657"/>
      <c r="AJ10" s="657"/>
      <c r="AK10" s="657"/>
      <c r="AL10" s="634" t="s">
        <v>128</v>
      </c>
      <c r="AM10" s="635"/>
      <c r="AN10" s="635"/>
      <c r="AO10" s="658"/>
      <c r="AP10" s="628" t="s">
        <v>248</v>
      </c>
      <c r="AQ10" s="629"/>
      <c r="AR10" s="629"/>
      <c r="AS10" s="629"/>
      <c r="AT10" s="629"/>
      <c r="AU10" s="629"/>
      <c r="AV10" s="629"/>
      <c r="AW10" s="629"/>
      <c r="AX10" s="629"/>
      <c r="AY10" s="629"/>
      <c r="AZ10" s="629"/>
      <c r="BA10" s="629"/>
      <c r="BB10" s="629"/>
      <c r="BC10" s="629"/>
      <c r="BD10" s="629"/>
      <c r="BE10" s="629"/>
      <c r="BF10" s="630"/>
      <c r="BG10" s="631">
        <v>34785</v>
      </c>
      <c r="BH10" s="632"/>
      <c r="BI10" s="632"/>
      <c r="BJ10" s="632"/>
      <c r="BK10" s="632"/>
      <c r="BL10" s="632"/>
      <c r="BM10" s="632"/>
      <c r="BN10" s="633"/>
      <c r="BO10" s="656">
        <v>2.2000000000000002</v>
      </c>
      <c r="BP10" s="656"/>
      <c r="BQ10" s="656"/>
      <c r="BR10" s="656"/>
      <c r="BS10" s="657" t="s">
        <v>128</v>
      </c>
      <c r="BT10" s="657"/>
      <c r="BU10" s="657"/>
      <c r="BV10" s="657"/>
      <c r="BW10" s="657"/>
      <c r="BX10" s="657"/>
      <c r="BY10" s="657"/>
      <c r="BZ10" s="657"/>
      <c r="CA10" s="657"/>
      <c r="CB10" s="707"/>
      <c r="CD10" s="659" t="s">
        <v>249</v>
      </c>
      <c r="CE10" s="660"/>
      <c r="CF10" s="660"/>
      <c r="CG10" s="660"/>
      <c r="CH10" s="660"/>
      <c r="CI10" s="660"/>
      <c r="CJ10" s="660"/>
      <c r="CK10" s="660"/>
      <c r="CL10" s="660"/>
      <c r="CM10" s="660"/>
      <c r="CN10" s="660"/>
      <c r="CO10" s="660"/>
      <c r="CP10" s="660"/>
      <c r="CQ10" s="661"/>
      <c r="CR10" s="631" t="s">
        <v>128</v>
      </c>
      <c r="CS10" s="632"/>
      <c r="CT10" s="632"/>
      <c r="CU10" s="632"/>
      <c r="CV10" s="632"/>
      <c r="CW10" s="632"/>
      <c r="CX10" s="632"/>
      <c r="CY10" s="633"/>
      <c r="CZ10" s="656" t="s">
        <v>128</v>
      </c>
      <c r="DA10" s="656"/>
      <c r="DB10" s="656"/>
      <c r="DC10" s="656"/>
      <c r="DD10" s="622" t="s">
        <v>128</v>
      </c>
      <c r="DE10" s="632"/>
      <c r="DF10" s="632"/>
      <c r="DG10" s="632"/>
      <c r="DH10" s="632"/>
      <c r="DI10" s="632"/>
      <c r="DJ10" s="632"/>
      <c r="DK10" s="632"/>
      <c r="DL10" s="632"/>
      <c r="DM10" s="632"/>
      <c r="DN10" s="632"/>
      <c r="DO10" s="632"/>
      <c r="DP10" s="633"/>
      <c r="DQ10" s="622" t="s">
        <v>128</v>
      </c>
      <c r="DR10" s="632"/>
      <c r="DS10" s="632"/>
      <c r="DT10" s="632"/>
      <c r="DU10" s="632"/>
      <c r="DV10" s="632"/>
      <c r="DW10" s="632"/>
      <c r="DX10" s="632"/>
      <c r="DY10" s="632"/>
      <c r="DZ10" s="632"/>
      <c r="EA10" s="632"/>
      <c r="EB10" s="632"/>
      <c r="EC10" s="669"/>
    </row>
    <row r="11" spans="2:143" ht="11.25" customHeight="1" x14ac:dyDescent="0.15">
      <c r="B11" s="628" t="s">
        <v>250</v>
      </c>
      <c r="C11" s="629"/>
      <c r="D11" s="629"/>
      <c r="E11" s="629"/>
      <c r="F11" s="629"/>
      <c r="G11" s="629"/>
      <c r="H11" s="629"/>
      <c r="I11" s="629"/>
      <c r="J11" s="629"/>
      <c r="K11" s="629"/>
      <c r="L11" s="629"/>
      <c r="M11" s="629"/>
      <c r="N11" s="629"/>
      <c r="O11" s="629"/>
      <c r="P11" s="629"/>
      <c r="Q11" s="630"/>
      <c r="R11" s="631">
        <v>323131</v>
      </c>
      <c r="S11" s="632"/>
      <c r="T11" s="632"/>
      <c r="U11" s="632"/>
      <c r="V11" s="632"/>
      <c r="W11" s="632"/>
      <c r="X11" s="632"/>
      <c r="Y11" s="633"/>
      <c r="Z11" s="634">
        <v>3.2</v>
      </c>
      <c r="AA11" s="635"/>
      <c r="AB11" s="635"/>
      <c r="AC11" s="636"/>
      <c r="AD11" s="622">
        <v>323131</v>
      </c>
      <c r="AE11" s="632"/>
      <c r="AF11" s="632"/>
      <c r="AG11" s="632"/>
      <c r="AH11" s="632"/>
      <c r="AI11" s="632"/>
      <c r="AJ11" s="632"/>
      <c r="AK11" s="633"/>
      <c r="AL11" s="634">
        <v>5.8</v>
      </c>
      <c r="AM11" s="635"/>
      <c r="AN11" s="635"/>
      <c r="AO11" s="658"/>
      <c r="AP11" s="628" t="s">
        <v>251</v>
      </c>
      <c r="AQ11" s="629"/>
      <c r="AR11" s="629"/>
      <c r="AS11" s="629"/>
      <c r="AT11" s="629"/>
      <c r="AU11" s="629"/>
      <c r="AV11" s="629"/>
      <c r="AW11" s="629"/>
      <c r="AX11" s="629"/>
      <c r="AY11" s="629"/>
      <c r="AZ11" s="629"/>
      <c r="BA11" s="629"/>
      <c r="BB11" s="629"/>
      <c r="BC11" s="629"/>
      <c r="BD11" s="629"/>
      <c r="BE11" s="629"/>
      <c r="BF11" s="630"/>
      <c r="BG11" s="631">
        <v>81345</v>
      </c>
      <c r="BH11" s="632"/>
      <c r="BI11" s="632"/>
      <c r="BJ11" s="632"/>
      <c r="BK11" s="632"/>
      <c r="BL11" s="632"/>
      <c r="BM11" s="632"/>
      <c r="BN11" s="633"/>
      <c r="BO11" s="656">
        <v>5.2</v>
      </c>
      <c r="BP11" s="656"/>
      <c r="BQ11" s="656"/>
      <c r="BR11" s="656"/>
      <c r="BS11" s="657">
        <v>23217</v>
      </c>
      <c r="BT11" s="657"/>
      <c r="BU11" s="657"/>
      <c r="BV11" s="657"/>
      <c r="BW11" s="657"/>
      <c r="BX11" s="657"/>
      <c r="BY11" s="657"/>
      <c r="BZ11" s="657"/>
      <c r="CA11" s="657"/>
      <c r="CB11" s="707"/>
      <c r="CD11" s="659" t="s">
        <v>252</v>
      </c>
      <c r="CE11" s="660"/>
      <c r="CF11" s="660"/>
      <c r="CG11" s="660"/>
      <c r="CH11" s="660"/>
      <c r="CI11" s="660"/>
      <c r="CJ11" s="660"/>
      <c r="CK11" s="660"/>
      <c r="CL11" s="660"/>
      <c r="CM11" s="660"/>
      <c r="CN11" s="660"/>
      <c r="CO11" s="660"/>
      <c r="CP11" s="660"/>
      <c r="CQ11" s="661"/>
      <c r="CR11" s="631">
        <v>389537</v>
      </c>
      <c r="CS11" s="632"/>
      <c r="CT11" s="632"/>
      <c r="CU11" s="632"/>
      <c r="CV11" s="632"/>
      <c r="CW11" s="632"/>
      <c r="CX11" s="632"/>
      <c r="CY11" s="633"/>
      <c r="CZ11" s="656">
        <v>4</v>
      </c>
      <c r="DA11" s="656"/>
      <c r="DB11" s="656"/>
      <c r="DC11" s="656"/>
      <c r="DD11" s="622">
        <v>86324</v>
      </c>
      <c r="DE11" s="632"/>
      <c r="DF11" s="632"/>
      <c r="DG11" s="632"/>
      <c r="DH11" s="632"/>
      <c r="DI11" s="632"/>
      <c r="DJ11" s="632"/>
      <c r="DK11" s="632"/>
      <c r="DL11" s="632"/>
      <c r="DM11" s="632"/>
      <c r="DN11" s="632"/>
      <c r="DO11" s="632"/>
      <c r="DP11" s="633"/>
      <c r="DQ11" s="622">
        <v>171062</v>
      </c>
      <c r="DR11" s="632"/>
      <c r="DS11" s="632"/>
      <c r="DT11" s="632"/>
      <c r="DU11" s="632"/>
      <c r="DV11" s="632"/>
      <c r="DW11" s="632"/>
      <c r="DX11" s="632"/>
      <c r="DY11" s="632"/>
      <c r="DZ11" s="632"/>
      <c r="EA11" s="632"/>
      <c r="EB11" s="632"/>
      <c r="EC11" s="669"/>
    </row>
    <row r="12" spans="2:143" ht="11.25" customHeight="1" x14ac:dyDescent="0.15">
      <c r="B12" s="628" t="s">
        <v>253</v>
      </c>
      <c r="C12" s="629"/>
      <c r="D12" s="629"/>
      <c r="E12" s="629"/>
      <c r="F12" s="629"/>
      <c r="G12" s="629"/>
      <c r="H12" s="629"/>
      <c r="I12" s="629"/>
      <c r="J12" s="629"/>
      <c r="K12" s="629"/>
      <c r="L12" s="629"/>
      <c r="M12" s="629"/>
      <c r="N12" s="629"/>
      <c r="O12" s="629"/>
      <c r="P12" s="629"/>
      <c r="Q12" s="630"/>
      <c r="R12" s="631" t="s">
        <v>128</v>
      </c>
      <c r="S12" s="632"/>
      <c r="T12" s="632"/>
      <c r="U12" s="632"/>
      <c r="V12" s="632"/>
      <c r="W12" s="632"/>
      <c r="X12" s="632"/>
      <c r="Y12" s="633"/>
      <c r="Z12" s="656" t="s">
        <v>128</v>
      </c>
      <c r="AA12" s="656"/>
      <c r="AB12" s="656"/>
      <c r="AC12" s="656"/>
      <c r="AD12" s="657" t="s">
        <v>128</v>
      </c>
      <c r="AE12" s="657"/>
      <c r="AF12" s="657"/>
      <c r="AG12" s="657"/>
      <c r="AH12" s="657"/>
      <c r="AI12" s="657"/>
      <c r="AJ12" s="657"/>
      <c r="AK12" s="657"/>
      <c r="AL12" s="634" t="s">
        <v>128</v>
      </c>
      <c r="AM12" s="635"/>
      <c r="AN12" s="635"/>
      <c r="AO12" s="658"/>
      <c r="AP12" s="628" t="s">
        <v>254</v>
      </c>
      <c r="AQ12" s="629"/>
      <c r="AR12" s="629"/>
      <c r="AS12" s="629"/>
      <c r="AT12" s="629"/>
      <c r="AU12" s="629"/>
      <c r="AV12" s="629"/>
      <c r="AW12" s="629"/>
      <c r="AX12" s="629"/>
      <c r="AY12" s="629"/>
      <c r="AZ12" s="629"/>
      <c r="BA12" s="629"/>
      <c r="BB12" s="629"/>
      <c r="BC12" s="629"/>
      <c r="BD12" s="629"/>
      <c r="BE12" s="629"/>
      <c r="BF12" s="630"/>
      <c r="BG12" s="631">
        <v>775906</v>
      </c>
      <c r="BH12" s="632"/>
      <c r="BI12" s="632"/>
      <c r="BJ12" s="632"/>
      <c r="BK12" s="632"/>
      <c r="BL12" s="632"/>
      <c r="BM12" s="632"/>
      <c r="BN12" s="633"/>
      <c r="BO12" s="656">
        <v>49.3</v>
      </c>
      <c r="BP12" s="656"/>
      <c r="BQ12" s="656"/>
      <c r="BR12" s="656"/>
      <c r="BS12" s="657" t="s">
        <v>128</v>
      </c>
      <c r="BT12" s="657"/>
      <c r="BU12" s="657"/>
      <c r="BV12" s="657"/>
      <c r="BW12" s="657"/>
      <c r="BX12" s="657"/>
      <c r="BY12" s="657"/>
      <c r="BZ12" s="657"/>
      <c r="CA12" s="657"/>
      <c r="CB12" s="707"/>
      <c r="CD12" s="659" t="s">
        <v>255</v>
      </c>
      <c r="CE12" s="660"/>
      <c r="CF12" s="660"/>
      <c r="CG12" s="660"/>
      <c r="CH12" s="660"/>
      <c r="CI12" s="660"/>
      <c r="CJ12" s="660"/>
      <c r="CK12" s="660"/>
      <c r="CL12" s="660"/>
      <c r="CM12" s="660"/>
      <c r="CN12" s="660"/>
      <c r="CO12" s="660"/>
      <c r="CP12" s="660"/>
      <c r="CQ12" s="661"/>
      <c r="CR12" s="631">
        <v>340698</v>
      </c>
      <c r="CS12" s="632"/>
      <c r="CT12" s="632"/>
      <c r="CU12" s="632"/>
      <c r="CV12" s="632"/>
      <c r="CW12" s="632"/>
      <c r="CX12" s="632"/>
      <c r="CY12" s="633"/>
      <c r="CZ12" s="656">
        <v>3.5</v>
      </c>
      <c r="DA12" s="656"/>
      <c r="DB12" s="656"/>
      <c r="DC12" s="656"/>
      <c r="DD12" s="622">
        <v>4000</v>
      </c>
      <c r="DE12" s="632"/>
      <c r="DF12" s="632"/>
      <c r="DG12" s="632"/>
      <c r="DH12" s="632"/>
      <c r="DI12" s="632"/>
      <c r="DJ12" s="632"/>
      <c r="DK12" s="632"/>
      <c r="DL12" s="632"/>
      <c r="DM12" s="632"/>
      <c r="DN12" s="632"/>
      <c r="DO12" s="632"/>
      <c r="DP12" s="633"/>
      <c r="DQ12" s="622">
        <v>246187</v>
      </c>
      <c r="DR12" s="632"/>
      <c r="DS12" s="632"/>
      <c r="DT12" s="632"/>
      <c r="DU12" s="632"/>
      <c r="DV12" s="632"/>
      <c r="DW12" s="632"/>
      <c r="DX12" s="632"/>
      <c r="DY12" s="632"/>
      <c r="DZ12" s="632"/>
      <c r="EA12" s="632"/>
      <c r="EB12" s="632"/>
      <c r="EC12" s="669"/>
    </row>
    <row r="13" spans="2:143" ht="11.25" customHeight="1" x14ac:dyDescent="0.15">
      <c r="B13" s="628" t="s">
        <v>256</v>
      </c>
      <c r="C13" s="629"/>
      <c r="D13" s="629"/>
      <c r="E13" s="629"/>
      <c r="F13" s="629"/>
      <c r="G13" s="629"/>
      <c r="H13" s="629"/>
      <c r="I13" s="629"/>
      <c r="J13" s="629"/>
      <c r="K13" s="629"/>
      <c r="L13" s="629"/>
      <c r="M13" s="629"/>
      <c r="N13" s="629"/>
      <c r="O13" s="629"/>
      <c r="P13" s="629"/>
      <c r="Q13" s="630"/>
      <c r="R13" s="631" t="s">
        <v>128</v>
      </c>
      <c r="S13" s="632"/>
      <c r="T13" s="632"/>
      <c r="U13" s="632"/>
      <c r="V13" s="632"/>
      <c r="W13" s="632"/>
      <c r="X13" s="632"/>
      <c r="Y13" s="633"/>
      <c r="Z13" s="656" t="s">
        <v>128</v>
      </c>
      <c r="AA13" s="656"/>
      <c r="AB13" s="656"/>
      <c r="AC13" s="656"/>
      <c r="AD13" s="657" t="s">
        <v>128</v>
      </c>
      <c r="AE13" s="657"/>
      <c r="AF13" s="657"/>
      <c r="AG13" s="657"/>
      <c r="AH13" s="657"/>
      <c r="AI13" s="657"/>
      <c r="AJ13" s="657"/>
      <c r="AK13" s="657"/>
      <c r="AL13" s="634" t="s">
        <v>128</v>
      </c>
      <c r="AM13" s="635"/>
      <c r="AN13" s="635"/>
      <c r="AO13" s="658"/>
      <c r="AP13" s="628" t="s">
        <v>257</v>
      </c>
      <c r="AQ13" s="629"/>
      <c r="AR13" s="629"/>
      <c r="AS13" s="629"/>
      <c r="AT13" s="629"/>
      <c r="AU13" s="629"/>
      <c r="AV13" s="629"/>
      <c r="AW13" s="629"/>
      <c r="AX13" s="629"/>
      <c r="AY13" s="629"/>
      <c r="AZ13" s="629"/>
      <c r="BA13" s="629"/>
      <c r="BB13" s="629"/>
      <c r="BC13" s="629"/>
      <c r="BD13" s="629"/>
      <c r="BE13" s="629"/>
      <c r="BF13" s="630"/>
      <c r="BG13" s="631">
        <v>775569</v>
      </c>
      <c r="BH13" s="632"/>
      <c r="BI13" s="632"/>
      <c r="BJ13" s="632"/>
      <c r="BK13" s="632"/>
      <c r="BL13" s="632"/>
      <c r="BM13" s="632"/>
      <c r="BN13" s="633"/>
      <c r="BO13" s="656">
        <v>49.3</v>
      </c>
      <c r="BP13" s="656"/>
      <c r="BQ13" s="656"/>
      <c r="BR13" s="656"/>
      <c r="BS13" s="657" t="s">
        <v>128</v>
      </c>
      <c r="BT13" s="657"/>
      <c r="BU13" s="657"/>
      <c r="BV13" s="657"/>
      <c r="BW13" s="657"/>
      <c r="BX13" s="657"/>
      <c r="BY13" s="657"/>
      <c r="BZ13" s="657"/>
      <c r="CA13" s="657"/>
      <c r="CB13" s="707"/>
      <c r="CD13" s="659" t="s">
        <v>258</v>
      </c>
      <c r="CE13" s="660"/>
      <c r="CF13" s="660"/>
      <c r="CG13" s="660"/>
      <c r="CH13" s="660"/>
      <c r="CI13" s="660"/>
      <c r="CJ13" s="660"/>
      <c r="CK13" s="660"/>
      <c r="CL13" s="660"/>
      <c r="CM13" s="660"/>
      <c r="CN13" s="660"/>
      <c r="CO13" s="660"/>
      <c r="CP13" s="660"/>
      <c r="CQ13" s="661"/>
      <c r="CR13" s="631">
        <v>1550454</v>
      </c>
      <c r="CS13" s="632"/>
      <c r="CT13" s="632"/>
      <c r="CU13" s="632"/>
      <c r="CV13" s="632"/>
      <c r="CW13" s="632"/>
      <c r="CX13" s="632"/>
      <c r="CY13" s="633"/>
      <c r="CZ13" s="656">
        <v>16</v>
      </c>
      <c r="DA13" s="656"/>
      <c r="DB13" s="656"/>
      <c r="DC13" s="656"/>
      <c r="DD13" s="622">
        <v>625623</v>
      </c>
      <c r="DE13" s="632"/>
      <c r="DF13" s="632"/>
      <c r="DG13" s="632"/>
      <c r="DH13" s="632"/>
      <c r="DI13" s="632"/>
      <c r="DJ13" s="632"/>
      <c r="DK13" s="632"/>
      <c r="DL13" s="632"/>
      <c r="DM13" s="632"/>
      <c r="DN13" s="632"/>
      <c r="DO13" s="632"/>
      <c r="DP13" s="633"/>
      <c r="DQ13" s="622">
        <v>881679</v>
      </c>
      <c r="DR13" s="632"/>
      <c r="DS13" s="632"/>
      <c r="DT13" s="632"/>
      <c r="DU13" s="632"/>
      <c r="DV13" s="632"/>
      <c r="DW13" s="632"/>
      <c r="DX13" s="632"/>
      <c r="DY13" s="632"/>
      <c r="DZ13" s="632"/>
      <c r="EA13" s="632"/>
      <c r="EB13" s="632"/>
      <c r="EC13" s="669"/>
    </row>
    <row r="14" spans="2:143" ht="11.25" customHeight="1" x14ac:dyDescent="0.15">
      <c r="B14" s="628" t="s">
        <v>259</v>
      </c>
      <c r="C14" s="629"/>
      <c r="D14" s="629"/>
      <c r="E14" s="629"/>
      <c r="F14" s="629"/>
      <c r="G14" s="629"/>
      <c r="H14" s="629"/>
      <c r="I14" s="629"/>
      <c r="J14" s="629"/>
      <c r="K14" s="629"/>
      <c r="L14" s="629"/>
      <c r="M14" s="629"/>
      <c r="N14" s="629"/>
      <c r="O14" s="629"/>
      <c r="P14" s="629"/>
      <c r="Q14" s="630"/>
      <c r="R14" s="631" t="s">
        <v>128</v>
      </c>
      <c r="S14" s="632"/>
      <c r="T14" s="632"/>
      <c r="U14" s="632"/>
      <c r="V14" s="632"/>
      <c r="W14" s="632"/>
      <c r="X14" s="632"/>
      <c r="Y14" s="633"/>
      <c r="Z14" s="656" t="s">
        <v>128</v>
      </c>
      <c r="AA14" s="656"/>
      <c r="AB14" s="656"/>
      <c r="AC14" s="656"/>
      <c r="AD14" s="657" t="s">
        <v>128</v>
      </c>
      <c r="AE14" s="657"/>
      <c r="AF14" s="657"/>
      <c r="AG14" s="657"/>
      <c r="AH14" s="657"/>
      <c r="AI14" s="657"/>
      <c r="AJ14" s="657"/>
      <c r="AK14" s="657"/>
      <c r="AL14" s="634" t="s">
        <v>128</v>
      </c>
      <c r="AM14" s="635"/>
      <c r="AN14" s="635"/>
      <c r="AO14" s="658"/>
      <c r="AP14" s="628" t="s">
        <v>260</v>
      </c>
      <c r="AQ14" s="629"/>
      <c r="AR14" s="629"/>
      <c r="AS14" s="629"/>
      <c r="AT14" s="629"/>
      <c r="AU14" s="629"/>
      <c r="AV14" s="629"/>
      <c r="AW14" s="629"/>
      <c r="AX14" s="629"/>
      <c r="AY14" s="629"/>
      <c r="AZ14" s="629"/>
      <c r="BA14" s="629"/>
      <c r="BB14" s="629"/>
      <c r="BC14" s="629"/>
      <c r="BD14" s="629"/>
      <c r="BE14" s="629"/>
      <c r="BF14" s="630"/>
      <c r="BG14" s="631">
        <v>64855</v>
      </c>
      <c r="BH14" s="632"/>
      <c r="BI14" s="632"/>
      <c r="BJ14" s="632"/>
      <c r="BK14" s="632"/>
      <c r="BL14" s="632"/>
      <c r="BM14" s="632"/>
      <c r="BN14" s="633"/>
      <c r="BO14" s="656">
        <v>4.0999999999999996</v>
      </c>
      <c r="BP14" s="656"/>
      <c r="BQ14" s="656"/>
      <c r="BR14" s="656"/>
      <c r="BS14" s="657" t="s">
        <v>128</v>
      </c>
      <c r="BT14" s="657"/>
      <c r="BU14" s="657"/>
      <c r="BV14" s="657"/>
      <c r="BW14" s="657"/>
      <c r="BX14" s="657"/>
      <c r="BY14" s="657"/>
      <c r="BZ14" s="657"/>
      <c r="CA14" s="657"/>
      <c r="CB14" s="707"/>
      <c r="CD14" s="659" t="s">
        <v>261</v>
      </c>
      <c r="CE14" s="660"/>
      <c r="CF14" s="660"/>
      <c r="CG14" s="660"/>
      <c r="CH14" s="660"/>
      <c r="CI14" s="660"/>
      <c r="CJ14" s="660"/>
      <c r="CK14" s="660"/>
      <c r="CL14" s="660"/>
      <c r="CM14" s="660"/>
      <c r="CN14" s="660"/>
      <c r="CO14" s="660"/>
      <c r="CP14" s="660"/>
      <c r="CQ14" s="661"/>
      <c r="CR14" s="631">
        <v>681302</v>
      </c>
      <c r="CS14" s="632"/>
      <c r="CT14" s="632"/>
      <c r="CU14" s="632"/>
      <c r="CV14" s="632"/>
      <c r="CW14" s="632"/>
      <c r="CX14" s="632"/>
      <c r="CY14" s="633"/>
      <c r="CZ14" s="656">
        <v>7</v>
      </c>
      <c r="DA14" s="656"/>
      <c r="DB14" s="656"/>
      <c r="DC14" s="656"/>
      <c r="DD14" s="622">
        <v>305326</v>
      </c>
      <c r="DE14" s="632"/>
      <c r="DF14" s="632"/>
      <c r="DG14" s="632"/>
      <c r="DH14" s="632"/>
      <c r="DI14" s="632"/>
      <c r="DJ14" s="632"/>
      <c r="DK14" s="632"/>
      <c r="DL14" s="632"/>
      <c r="DM14" s="632"/>
      <c r="DN14" s="632"/>
      <c r="DO14" s="632"/>
      <c r="DP14" s="633"/>
      <c r="DQ14" s="622">
        <v>307344</v>
      </c>
      <c r="DR14" s="632"/>
      <c r="DS14" s="632"/>
      <c r="DT14" s="632"/>
      <c r="DU14" s="632"/>
      <c r="DV14" s="632"/>
      <c r="DW14" s="632"/>
      <c r="DX14" s="632"/>
      <c r="DY14" s="632"/>
      <c r="DZ14" s="632"/>
      <c r="EA14" s="632"/>
      <c r="EB14" s="632"/>
      <c r="EC14" s="669"/>
    </row>
    <row r="15" spans="2:143" ht="11.25" customHeight="1" x14ac:dyDescent="0.15">
      <c r="B15" s="628" t="s">
        <v>262</v>
      </c>
      <c r="C15" s="629"/>
      <c r="D15" s="629"/>
      <c r="E15" s="629"/>
      <c r="F15" s="629"/>
      <c r="G15" s="629"/>
      <c r="H15" s="629"/>
      <c r="I15" s="629"/>
      <c r="J15" s="629"/>
      <c r="K15" s="629"/>
      <c r="L15" s="629"/>
      <c r="M15" s="629"/>
      <c r="N15" s="629"/>
      <c r="O15" s="629"/>
      <c r="P15" s="629"/>
      <c r="Q15" s="630"/>
      <c r="R15" s="631" t="s">
        <v>128</v>
      </c>
      <c r="S15" s="632"/>
      <c r="T15" s="632"/>
      <c r="U15" s="632"/>
      <c r="V15" s="632"/>
      <c r="W15" s="632"/>
      <c r="X15" s="632"/>
      <c r="Y15" s="633"/>
      <c r="Z15" s="656" t="s">
        <v>128</v>
      </c>
      <c r="AA15" s="656"/>
      <c r="AB15" s="656"/>
      <c r="AC15" s="656"/>
      <c r="AD15" s="657" t="s">
        <v>128</v>
      </c>
      <c r="AE15" s="657"/>
      <c r="AF15" s="657"/>
      <c r="AG15" s="657"/>
      <c r="AH15" s="657"/>
      <c r="AI15" s="657"/>
      <c r="AJ15" s="657"/>
      <c r="AK15" s="657"/>
      <c r="AL15" s="634" t="s">
        <v>128</v>
      </c>
      <c r="AM15" s="635"/>
      <c r="AN15" s="635"/>
      <c r="AO15" s="658"/>
      <c r="AP15" s="628" t="s">
        <v>263</v>
      </c>
      <c r="AQ15" s="629"/>
      <c r="AR15" s="629"/>
      <c r="AS15" s="629"/>
      <c r="AT15" s="629"/>
      <c r="AU15" s="629"/>
      <c r="AV15" s="629"/>
      <c r="AW15" s="629"/>
      <c r="AX15" s="629"/>
      <c r="AY15" s="629"/>
      <c r="AZ15" s="629"/>
      <c r="BA15" s="629"/>
      <c r="BB15" s="629"/>
      <c r="BC15" s="629"/>
      <c r="BD15" s="629"/>
      <c r="BE15" s="629"/>
      <c r="BF15" s="630"/>
      <c r="BG15" s="631">
        <v>96565</v>
      </c>
      <c r="BH15" s="632"/>
      <c r="BI15" s="632"/>
      <c r="BJ15" s="632"/>
      <c r="BK15" s="632"/>
      <c r="BL15" s="632"/>
      <c r="BM15" s="632"/>
      <c r="BN15" s="633"/>
      <c r="BO15" s="656">
        <v>6.1</v>
      </c>
      <c r="BP15" s="656"/>
      <c r="BQ15" s="656"/>
      <c r="BR15" s="656"/>
      <c r="BS15" s="657" t="s">
        <v>128</v>
      </c>
      <c r="BT15" s="657"/>
      <c r="BU15" s="657"/>
      <c r="BV15" s="657"/>
      <c r="BW15" s="657"/>
      <c r="BX15" s="657"/>
      <c r="BY15" s="657"/>
      <c r="BZ15" s="657"/>
      <c r="CA15" s="657"/>
      <c r="CB15" s="707"/>
      <c r="CD15" s="659" t="s">
        <v>264</v>
      </c>
      <c r="CE15" s="660"/>
      <c r="CF15" s="660"/>
      <c r="CG15" s="660"/>
      <c r="CH15" s="660"/>
      <c r="CI15" s="660"/>
      <c r="CJ15" s="660"/>
      <c r="CK15" s="660"/>
      <c r="CL15" s="660"/>
      <c r="CM15" s="660"/>
      <c r="CN15" s="660"/>
      <c r="CO15" s="660"/>
      <c r="CP15" s="660"/>
      <c r="CQ15" s="661"/>
      <c r="CR15" s="631">
        <v>611108</v>
      </c>
      <c r="CS15" s="632"/>
      <c r="CT15" s="632"/>
      <c r="CU15" s="632"/>
      <c r="CV15" s="632"/>
      <c r="CW15" s="632"/>
      <c r="CX15" s="632"/>
      <c r="CY15" s="633"/>
      <c r="CZ15" s="656">
        <v>6.3</v>
      </c>
      <c r="DA15" s="656"/>
      <c r="DB15" s="656"/>
      <c r="DC15" s="656"/>
      <c r="DD15" s="622">
        <v>20395</v>
      </c>
      <c r="DE15" s="632"/>
      <c r="DF15" s="632"/>
      <c r="DG15" s="632"/>
      <c r="DH15" s="632"/>
      <c r="DI15" s="632"/>
      <c r="DJ15" s="632"/>
      <c r="DK15" s="632"/>
      <c r="DL15" s="632"/>
      <c r="DM15" s="632"/>
      <c r="DN15" s="632"/>
      <c r="DO15" s="632"/>
      <c r="DP15" s="633"/>
      <c r="DQ15" s="622">
        <v>524142</v>
      </c>
      <c r="DR15" s="632"/>
      <c r="DS15" s="632"/>
      <c r="DT15" s="632"/>
      <c r="DU15" s="632"/>
      <c r="DV15" s="632"/>
      <c r="DW15" s="632"/>
      <c r="DX15" s="632"/>
      <c r="DY15" s="632"/>
      <c r="DZ15" s="632"/>
      <c r="EA15" s="632"/>
      <c r="EB15" s="632"/>
      <c r="EC15" s="669"/>
    </row>
    <row r="16" spans="2:143" ht="11.25" customHeight="1" x14ac:dyDescent="0.15">
      <c r="B16" s="628" t="s">
        <v>265</v>
      </c>
      <c r="C16" s="629"/>
      <c r="D16" s="629"/>
      <c r="E16" s="629"/>
      <c r="F16" s="629"/>
      <c r="G16" s="629"/>
      <c r="H16" s="629"/>
      <c r="I16" s="629"/>
      <c r="J16" s="629"/>
      <c r="K16" s="629"/>
      <c r="L16" s="629"/>
      <c r="M16" s="629"/>
      <c r="N16" s="629"/>
      <c r="O16" s="629"/>
      <c r="P16" s="629"/>
      <c r="Q16" s="630"/>
      <c r="R16" s="631">
        <v>7122</v>
      </c>
      <c r="S16" s="632"/>
      <c r="T16" s="632"/>
      <c r="U16" s="632"/>
      <c r="V16" s="632"/>
      <c r="W16" s="632"/>
      <c r="X16" s="632"/>
      <c r="Y16" s="633"/>
      <c r="Z16" s="656">
        <v>0.1</v>
      </c>
      <c r="AA16" s="656"/>
      <c r="AB16" s="656"/>
      <c r="AC16" s="656"/>
      <c r="AD16" s="657">
        <v>7122</v>
      </c>
      <c r="AE16" s="657"/>
      <c r="AF16" s="657"/>
      <c r="AG16" s="657"/>
      <c r="AH16" s="657"/>
      <c r="AI16" s="657"/>
      <c r="AJ16" s="657"/>
      <c r="AK16" s="657"/>
      <c r="AL16" s="634">
        <v>0.1</v>
      </c>
      <c r="AM16" s="635"/>
      <c r="AN16" s="635"/>
      <c r="AO16" s="658"/>
      <c r="AP16" s="628" t="s">
        <v>266</v>
      </c>
      <c r="AQ16" s="629"/>
      <c r="AR16" s="629"/>
      <c r="AS16" s="629"/>
      <c r="AT16" s="629"/>
      <c r="AU16" s="629"/>
      <c r="AV16" s="629"/>
      <c r="AW16" s="629"/>
      <c r="AX16" s="629"/>
      <c r="AY16" s="629"/>
      <c r="AZ16" s="629"/>
      <c r="BA16" s="629"/>
      <c r="BB16" s="629"/>
      <c r="BC16" s="629"/>
      <c r="BD16" s="629"/>
      <c r="BE16" s="629"/>
      <c r="BF16" s="630"/>
      <c r="BG16" s="631" t="s">
        <v>128</v>
      </c>
      <c r="BH16" s="632"/>
      <c r="BI16" s="632"/>
      <c r="BJ16" s="632"/>
      <c r="BK16" s="632"/>
      <c r="BL16" s="632"/>
      <c r="BM16" s="632"/>
      <c r="BN16" s="633"/>
      <c r="BO16" s="656" t="s">
        <v>128</v>
      </c>
      <c r="BP16" s="656"/>
      <c r="BQ16" s="656"/>
      <c r="BR16" s="656"/>
      <c r="BS16" s="657" t="s">
        <v>128</v>
      </c>
      <c r="BT16" s="657"/>
      <c r="BU16" s="657"/>
      <c r="BV16" s="657"/>
      <c r="BW16" s="657"/>
      <c r="BX16" s="657"/>
      <c r="BY16" s="657"/>
      <c r="BZ16" s="657"/>
      <c r="CA16" s="657"/>
      <c r="CB16" s="707"/>
      <c r="CD16" s="659" t="s">
        <v>267</v>
      </c>
      <c r="CE16" s="660"/>
      <c r="CF16" s="660"/>
      <c r="CG16" s="660"/>
      <c r="CH16" s="660"/>
      <c r="CI16" s="660"/>
      <c r="CJ16" s="660"/>
      <c r="CK16" s="660"/>
      <c r="CL16" s="660"/>
      <c r="CM16" s="660"/>
      <c r="CN16" s="660"/>
      <c r="CO16" s="660"/>
      <c r="CP16" s="660"/>
      <c r="CQ16" s="661"/>
      <c r="CR16" s="631">
        <v>15323</v>
      </c>
      <c r="CS16" s="632"/>
      <c r="CT16" s="632"/>
      <c r="CU16" s="632"/>
      <c r="CV16" s="632"/>
      <c r="CW16" s="632"/>
      <c r="CX16" s="632"/>
      <c r="CY16" s="633"/>
      <c r="CZ16" s="656">
        <v>0.2</v>
      </c>
      <c r="DA16" s="656"/>
      <c r="DB16" s="656"/>
      <c r="DC16" s="656"/>
      <c r="DD16" s="622" t="s">
        <v>128</v>
      </c>
      <c r="DE16" s="632"/>
      <c r="DF16" s="632"/>
      <c r="DG16" s="632"/>
      <c r="DH16" s="632"/>
      <c r="DI16" s="632"/>
      <c r="DJ16" s="632"/>
      <c r="DK16" s="632"/>
      <c r="DL16" s="632"/>
      <c r="DM16" s="632"/>
      <c r="DN16" s="632"/>
      <c r="DO16" s="632"/>
      <c r="DP16" s="633"/>
      <c r="DQ16" s="622">
        <v>5225</v>
      </c>
      <c r="DR16" s="632"/>
      <c r="DS16" s="632"/>
      <c r="DT16" s="632"/>
      <c r="DU16" s="632"/>
      <c r="DV16" s="632"/>
      <c r="DW16" s="632"/>
      <c r="DX16" s="632"/>
      <c r="DY16" s="632"/>
      <c r="DZ16" s="632"/>
      <c r="EA16" s="632"/>
      <c r="EB16" s="632"/>
      <c r="EC16" s="669"/>
    </row>
    <row r="17" spans="2:133" ht="11.25" customHeight="1" x14ac:dyDescent="0.15">
      <c r="B17" s="628" t="s">
        <v>268</v>
      </c>
      <c r="C17" s="629"/>
      <c r="D17" s="629"/>
      <c r="E17" s="629"/>
      <c r="F17" s="629"/>
      <c r="G17" s="629"/>
      <c r="H17" s="629"/>
      <c r="I17" s="629"/>
      <c r="J17" s="629"/>
      <c r="K17" s="629"/>
      <c r="L17" s="629"/>
      <c r="M17" s="629"/>
      <c r="N17" s="629"/>
      <c r="O17" s="629"/>
      <c r="P17" s="629"/>
      <c r="Q17" s="630"/>
      <c r="R17" s="631">
        <v>21211</v>
      </c>
      <c r="S17" s="632"/>
      <c r="T17" s="632"/>
      <c r="U17" s="632"/>
      <c r="V17" s="632"/>
      <c r="W17" s="632"/>
      <c r="X17" s="632"/>
      <c r="Y17" s="633"/>
      <c r="Z17" s="656">
        <v>0.2</v>
      </c>
      <c r="AA17" s="656"/>
      <c r="AB17" s="656"/>
      <c r="AC17" s="656"/>
      <c r="AD17" s="657">
        <v>21211</v>
      </c>
      <c r="AE17" s="657"/>
      <c r="AF17" s="657"/>
      <c r="AG17" s="657"/>
      <c r="AH17" s="657"/>
      <c r="AI17" s="657"/>
      <c r="AJ17" s="657"/>
      <c r="AK17" s="657"/>
      <c r="AL17" s="634">
        <v>0.4</v>
      </c>
      <c r="AM17" s="635"/>
      <c r="AN17" s="635"/>
      <c r="AO17" s="658"/>
      <c r="AP17" s="628" t="s">
        <v>269</v>
      </c>
      <c r="AQ17" s="629"/>
      <c r="AR17" s="629"/>
      <c r="AS17" s="629"/>
      <c r="AT17" s="629"/>
      <c r="AU17" s="629"/>
      <c r="AV17" s="629"/>
      <c r="AW17" s="629"/>
      <c r="AX17" s="629"/>
      <c r="AY17" s="629"/>
      <c r="AZ17" s="629"/>
      <c r="BA17" s="629"/>
      <c r="BB17" s="629"/>
      <c r="BC17" s="629"/>
      <c r="BD17" s="629"/>
      <c r="BE17" s="629"/>
      <c r="BF17" s="630"/>
      <c r="BG17" s="631" t="s">
        <v>128</v>
      </c>
      <c r="BH17" s="632"/>
      <c r="BI17" s="632"/>
      <c r="BJ17" s="632"/>
      <c r="BK17" s="632"/>
      <c r="BL17" s="632"/>
      <c r="BM17" s="632"/>
      <c r="BN17" s="633"/>
      <c r="BO17" s="656" t="s">
        <v>128</v>
      </c>
      <c r="BP17" s="656"/>
      <c r="BQ17" s="656"/>
      <c r="BR17" s="656"/>
      <c r="BS17" s="657" t="s">
        <v>128</v>
      </c>
      <c r="BT17" s="657"/>
      <c r="BU17" s="657"/>
      <c r="BV17" s="657"/>
      <c r="BW17" s="657"/>
      <c r="BX17" s="657"/>
      <c r="BY17" s="657"/>
      <c r="BZ17" s="657"/>
      <c r="CA17" s="657"/>
      <c r="CB17" s="707"/>
      <c r="CD17" s="659" t="s">
        <v>270</v>
      </c>
      <c r="CE17" s="660"/>
      <c r="CF17" s="660"/>
      <c r="CG17" s="660"/>
      <c r="CH17" s="660"/>
      <c r="CI17" s="660"/>
      <c r="CJ17" s="660"/>
      <c r="CK17" s="660"/>
      <c r="CL17" s="660"/>
      <c r="CM17" s="660"/>
      <c r="CN17" s="660"/>
      <c r="CO17" s="660"/>
      <c r="CP17" s="660"/>
      <c r="CQ17" s="661"/>
      <c r="CR17" s="631">
        <v>1192067</v>
      </c>
      <c r="CS17" s="632"/>
      <c r="CT17" s="632"/>
      <c r="CU17" s="632"/>
      <c r="CV17" s="632"/>
      <c r="CW17" s="632"/>
      <c r="CX17" s="632"/>
      <c r="CY17" s="633"/>
      <c r="CZ17" s="656">
        <v>12.3</v>
      </c>
      <c r="DA17" s="656"/>
      <c r="DB17" s="656"/>
      <c r="DC17" s="656"/>
      <c r="DD17" s="622" t="s">
        <v>128</v>
      </c>
      <c r="DE17" s="632"/>
      <c r="DF17" s="632"/>
      <c r="DG17" s="632"/>
      <c r="DH17" s="632"/>
      <c r="DI17" s="632"/>
      <c r="DJ17" s="632"/>
      <c r="DK17" s="632"/>
      <c r="DL17" s="632"/>
      <c r="DM17" s="632"/>
      <c r="DN17" s="632"/>
      <c r="DO17" s="632"/>
      <c r="DP17" s="633"/>
      <c r="DQ17" s="622">
        <v>1185036</v>
      </c>
      <c r="DR17" s="632"/>
      <c r="DS17" s="632"/>
      <c r="DT17" s="632"/>
      <c r="DU17" s="632"/>
      <c r="DV17" s="632"/>
      <c r="DW17" s="632"/>
      <c r="DX17" s="632"/>
      <c r="DY17" s="632"/>
      <c r="DZ17" s="632"/>
      <c r="EA17" s="632"/>
      <c r="EB17" s="632"/>
      <c r="EC17" s="669"/>
    </row>
    <row r="18" spans="2:133" ht="11.25" customHeight="1" x14ac:dyDescent="0.15">
      <c r="B18" s="628" t="s">
        <v>271</v>
      </c>
      <c r="C18" s="629"/>
      <c r="D18" s="629"/>
      <c r="E18" s="629"/>
      <c r="F18" s="629"/>
      <c r="G18" s="629"/>
      <c r="H18" s="629"/>
      <c r="I18" s="629"/>
      <c r="J18" s="629"/>
      <c r="K18" s="629"/>
      <c r="L18" s="629"/>
      <c r="M18" s="629"/>
      <c r="N18" s="629"/>
      <c r="O18" s="629"/>
      <c r="P18" s="629"/>
      <c r="Q18" s="630"/>
      <c r="R18" s="631">
        <v>48386</v>
      </c>
      <c r="S18" s="632"/>
      <c r="T18" s="632"/>
      <c r="U18" s="632"/>
      <c r="V18" s="632"/>
      <c r="W18" s="632"/>
      <c r="X18" s="632"/>
      <c r="Y18" s="633"/>
      <c r="Z18" s="656">
        <v>0.5</v>
      </c>
      <c r="AA18" s="656"/>
      <c r="AB18" s="656"/>
      <c r="AC18" s="656"/>
      <c r="AD18" s="657">
        <v>48386</v>
      </c>
      <c r="AE18" s="657"/>
      <c r="AF18" s="657"/>
      <c r="AG18" s="657"/>
      <c r="AH18" s="657"/>
      <c r="AI18" s="657"/>
      <c r="AJ18" s="657"/>
      <c r="AK18" s="657"/>
      <c r="AL18" s="634">
        <v>0.89999997615814209</v>
      </c>
      <c r="AM18" s="635"/>
      <c r="AN18" s="635"/>
      <c r="AO18" s="658"/>
      <c r="AP18" s="628" t="s">
        <v>272</v>
      </c>
      <c r="AQ18" s="629"/>
      <c r="AR18" s="629"/>
      <c r="AS18" s="629"/>
      <c r="AT18" s="629"/>
      <c r="AU18" s="629"/>
      <c r="AV18" s="629"/>
      <c r="AW18" s="629"/>
      <c r="AX18" s="629"/>
      <c r="AY18" s="629"/>
      <c r="AZ18" s="629"/>
      <c r="BA18" s="629"/>
      <c r="BB18" s="629"/>
      <c r="BC18" s="629"/>
      <c r="BD18" s="629"/>
      <c r="BE18" s="629"/>
      <c r="BF18" s="630"/>
      <c r="BG18" s="631" t="s">
        <v>128</v>
      </c>
      <c r="BH18" s="632"/>
      <c r="BI18" s="632"/>
      <c r="BJ18" s="632"/>
      <c r="BK18" s="632"/>
      <c r="BL18" s="632"/>
      <c r="BM18" s="632"/>
      <c r="BN18" s="633"/>
      <c r="BO18" s="656" t="s">
        <v>128</v>
      </c>
      <c r="BP18" s="656"/>
      <c r="BQ18" s="656"/>
      <c r="BR18" s="656"/>
      <c r="BS18" s="657" t="s">
        <v>128</v>
      </c>
      <c r="BT18" s="657"/>
      <c r="BU18" s="657"/>
      <c r="BV18" s="657"/>
      <c r="BW18" s="657"/>
      <c r="BX18" s="657"/>
      <c r="BY18" s="657"/>
      <c r="BZ18" s="657"/>
      <c r="CA18" s="657"/>
      <c r="CB18" s="707"/>
      <c r="CD18" s="659" t="s">
        <v>273</v>
      </c>
      <c r="CE18" s="660"/>
      <c r="CF18" s="660"/>
      <c r="CG18" s="660"/>
      <c r="CH18" s="660"/>
      <c r="CI18" s="660"/>
      <c r="CJ18" s="660"/>
      <c r="CK18" s="660"/>
      <c r="CL18" s="660"/>
      <c r="CM18" s="660"/>
      <c r="CN18" s="660"/>
      <c r="CO18" s="660"/>
      <c r="CP18" s="660"/>
      <c r="CQ18" s="661"/>
      <c r="CR18" s="631" t="s">
        <v>128</v>
      </c>
      <c r="CS18" s="632"/>
      <c r="CT18" s="632"/>
      <c r="CU18" s="632"/>
      <c r="CV18" s="632"/>
      <c r="CW18" s="632"/>
      <c r="CX18" s="632"/>
      <c r="CY18" s="633"/>
      <c r="CZ18" s="656" t="s">
        <v>128</v>
      </c>
      <c r="DA18" s="656"/>
      <c r="DB18" s="656"/>
      <c r="DC18" s="656"/>
      <c r="DD18" s="622" t="s">
        <v>128</v>
      </c>
      <c r="DE18" s="632"/>
      <c r="DF18" s="632"/>
      <c r="DG18" s="632"/>
      <c r="DH18" s="632"/>
      <c r="DI18" s="632"/>
      <c r="DJ18" s="632"/>
      <c r="DK18" s="632"/>
      <c r="DL18" s="632"/>
      <c r="DM18" s="632"/>
      <c r="DN18" s="632"/>
      <c r="DO18" s="632"/>
      <c r="DP18" s="633"/>
      <c r="DQ18" s="622" t="s">
        <v>128</v>
      </c>
      <c r="DR18" s="632"/>
      <c r="DS18" s="632"/>
      <c r="DT18" s="632"/>
      <c r="DU18" s="632"/>
      <c r="DV18" s="632"/>
      <c r="DW18" s="632"/>
      <c r="DX18" s="632"/>
      <c r="DY18" s="632"/>
      <c r="DZ18" s="632"/>
      <c r="EA18" s="632"/>
      <c r="EB18" s="632"/>
      <c r="EC18" s="669"/>
    </row>
    <row r="19" spans="2:133" ht="11.25" customHeight="1" x14ac:dyDescent="0.15">
      <c r="B19" s="628" t="s">
        <v>274</v>
      </c>
      <c r="C19" s="629"/>
      <c r="D19" s="629"/>
      <c r="E19" s="629"/>
      <c r="F19" s="629"/>
      <c r="G19" s="629"/>
      <c r="H19" s="629"/>
      <c r="I19" s="629"/>
      <c r="J19" s="629"/>
      <c r="K19" s="629"/>
      <c r="L19" s="629"/>
      <c r="M19" s="629"/>
      <c r="N19" s="629"/>
      <c r="O19" s="629"/>
      <c r="P19" s="629"/>
      <c r="Q19" s="630"/>
      <c r="R19" s="631">
        <v>9418</v>
      </c>
      <c r="S19" s="632"/>
      <c r="T19" s="632"/>
      <c r="U19" s="632"/>
      <c r="V19" s="632"/>
      <c r="W19" s="632"/>
      <c r="X19" s="632"/>
      <c r="Y19" s="633"/>
      <c r="Z19" s="656">
        <v>0.1</v>
      </c>
      <c r="AA19" s="656"/>
      <c r="AB19" s="656"/>
      <c r="AC19" s="656"/>
      <c r="AD19" s="657">
        <v>9418</v>
      </c>
      <c r="AE19" s="657"/>
      <c r="AF19" s="657"/>
      <c r="AG19" s="657"/>
      <c r="AH19" s="657"/>
      <c r="AI19" s="657"/>
      <c r="AJ19" s="657"/>
      <c r="AK19" s="657"/>
      <c r="AL19" s="634">
        <v>0.2</v>
      </c>
      <c r="AM19" s="635"/>
      <c r="AN19" s="635"/>
      <c r="AO19" s="658"/>
      <c r="AP19" s="628" t="s">
        <v>275</v>
      </c>
      <c r="AQ19" s="629"/>
      <c r="AR19" s="629"/>
      <c r="AS19" s="629"/>
      <c r="AT19" s="629"/>
      <c r="AU19" s="629"/>
      <c r="AV19" s="629"/>
      <c r="AW19" s="629"/>
      <c r="AX19" s="629"/>
      <c r="AY19" s="629"/>
      <c r="AZ19" s="629"/>
      <c r="BA19" s="629"/>
      <c r="BB19" s="629"/>
      <c r="BC19" s="629"/>
      <c r="BD19" s="629"/>
      <c r="BE19" s="629"/>
      <c r="BF19" s="630"/>
      <c r="BG19" s="631">
        <v>564</v>
      </c>
      <c r="BH19" s="632"/>
      <c r="BI19" s="632"/>
      <c r="BJ19" s="632"/>
      <c r="BK19" s="632"/>
      <c r="BL19" s="632"/>
      <c r="BM19" s="632"/>
      <c r="BN19" s="633"/>
      <c r="BO19" s="656">
        <v>0</v>
      </c>
      <c r="BP19" s="656"/>
      <c r="BQ19" s="656"/>
      <c r="BR19" s="656"/>
      <c r="BS19" s="657" t="s">
        <v>128</v>
      </c>
      <c r="BT19" s="657"/>
      <c r="BU19" s="657"/>
      <c r="BV19" s="657"/>
      <c r="BW19" s="657"/>
      <c r="BX19" s="657"/>
      <c r="BY19" s="657"/>
      <c r="BZ19" s="657"/>
      <c r="CA19" s="657"/>
      <c r="CB19" s="707"/>
      <c r="CD19" s="659" t="s">
        <v>276</v>
      </c>
      <c r="CE19" s="660"/>
      <c r="CF19" s="660"/>
      <c r="CG19" s="660"/>
      <c r="CH19" s="660"/>
      <c r="CI19" s="660"/>
      <c r="CJ19" s="660"/>
      <c r="CK19" s="660"/>
      <c r="CL19" s="660"/>
      <c r="CM19" s="660"/>
      <c r="CN19" s="660"/>
      <c r="CO19" s="660"/>
      <c r="CP19" s="660"/>
      <c r="CQ19" s="661"/>
      <c r="CR19" s="631" t="s">
        <v>128</v>
      </c>
      <c r="CS19" s="632"/>
      <c r="CT19" s="632"/>
      <c r="CU19" s="632"/>
      <c r="CV19" s="632"/>
      <c r="CW19" s="632"/>
      <c r="CX19" s="632"/>
      <c r="CY19" s="633"/>
      <c r="CZ19" s="656" t="s">
        <v>128</v>
      </c>
      <c r="DA19" s="656"/>
      <c r="DB19" s="656"/>
      <c r="DC19" s="656"/>
      <c r="DD19" s="622" t="s">
        <v>128</v>
      </c>
      <c r="DE19" s="632"/>
      <c r="DF19" s="632"/>
      <c r="DG19" s="632"/>
      <c r="DH19" s="632"/>
      <c r="DI19" s="632"/>
      <c r="DJ19" s="632"/>
      <c r="DK19" s="632"/>
      <c r="DL19" s="632"/>
      <c r="DM19" s="632"/>
      <c r="DN19" s="632"/>
      <c r="DO19" s="632"/>
      <c r="DP19" s="633"/>
      <c r="DQ19" s="622" t="s">
        <v>128</v>
      </c>
      <c r="DR19" s="632"/>
      <c r="DS19" s="632"/>
      <c r="DT19" s="632"/>
      <c r="DU19" s="632"/>
      <c r="DV19" s="632"/>
      <c r="DW19" s="632"/>
      <c r="DX19" s="632"/>
      <c r="DY19" s="632"/>
      <c r="DZ19" s="632"/>
      <c r="EA19" s="632"/>
      <c r="EB19" s="632"/>
      <c r="EC19" s="669"/>
    </row>
    <row r="20" spans="2:133" ht="11.25" customHeight="1" x14ac:dyDescent="0.15">
      <c r="B20" s="628" t="s">
        <v>277</v>
      </c>
      <c r="C20" s="629"/>
      <c r="D20" s="629"/>
      <c r="E20" s="629"/>
      <c r="F20" s="629"/>
      <c r="G20" s="629"/>
      <c r="H20" s="629"/>
      <c r="I20" s="629"/>
      <c r="J20" s="629"/>
      <c r="K20" s="629"/>
      <c r="L20" s="629"/>
      <c r="M20" s="629"/>
      <c r="N20" s="629"/>
      <c r="O20" s="629"/>
      <c r="P20" s="629"/>
      <c r="Q20" s="630"/>
      <c r="R20" s="631">
        <v>2156</v>
      </c>
      <c r="S20" s="632"/>
      <c r="T20" s="632"/>
      <c r="U20" s="632"/>
      <c r="V20" s="632"/>
      <c r="W20" s="632"/>
      <c r="X20" s="632"/>
      <c r="Y20" s="633"/>
      <c r="Z20" s="656">
        <v>0</v>
      </c>
      <c r="AA20" s="656"/>
      <c r="AB20" s="656"/>
      <c r="AC20" s="656"/>
      <c r="AD20" s="657">
        <v>2156</v>
      </c>
      <c r="AE20" s="657"/>
      <c r="AF20" s="657"/>
      <c r="AG20" s="657"/>
      <c r="AH20" s="657"/>
      <c r="AI20" s="657"/>
      <c r="AJ20" s="657"/>
      <c r="AK20" s="657"/>
      <c r="AL20" s="634">
        <v>0</v>
      </c>
      <c r="AM20" s="635"/>
      <c r="AN20" s="635"/>
      <c r="AO20" s="658"/>
      <c r="AP20" s="628" t="s">
        <v>278</v>
      </c>
      <c r="AQ20" s="629"/>
      <c r="AR20" s="629"/>
      <c r="AS20" s="629"/>
      <c r="AT20" s="629"/>
      <c r="AU20" s="629"/>
      <c r="AV20" s="629"/>
      <c r="AW20" s="629"/>
      <c r="AX20" s="629"/>
      <c r="AY20" s="629"/>
      <c r="AZ20" s="629"/>
      <c r="BA20" s="629"/>
      <c r="BB20" s="629"/>
      <c r="BC20" s="629"/>
      <c r="BD20" s="629"/>
      <c r="BE20" s="629"/>
      <c r="BF20" s="630"/>
      <c r="BG20" s="631">
        <v>564</v>
      </c>
      <c r="BH20" s="632"/>
      <c r="BI20" s="632"/>
      <c r="BJ20" s="632"/>
      <c r="BK20" s="632"/>
      <c r="BL20" s="632"/>
      <c r="BM20" s="632"/>
      <c r="BN20" s="633"/>
      <c r="BO20" s="656">
        <v>0</v>
      </c>
      <c r="BP20" s="656"/>
      <c r="BQ20" s="656"/>
      <c r="BR20" s="656"/>
      <c r="BS20" s="657" t="s">
        <v>128</v>
      </c>
      <c r="BT20" s="657"/>
      <c r="BU20" s="657"/>
      <c r="BV20" s="657"/>
      <c r="BW20" s="657"/>
      <c r="BX20" s="657"/>
      <c r="BY20" s="657"/>
      <c r="BZ20" s="657"/>
      <c r="CA20" s="657"/>
      <c r="CB20" s="707"/>
      <c r="CD20" s="659" t="s">
        <v>279</v>
      </c>
      <c r="CE20" s="660"/>
      <c r="CF20" s="660"/>
      <c r="CG20" s="660"/>
      <c r="CH20" s="660"/>
      <c r="CI20" s="660"/>
      <c r="CJ20" s="660"/>
      <c r="CK20" s="660"/>
      <c r="CL20" s="660"/>
      <c r="CM20" s="660"/>
      <c r="CN20" s="660"/>
      <c r="CO20" s="660"/>
      <c r="CP20" s="660"/>
      <c r="CQ20" s="661"/>
      <c r="CR20" s="631">
        <v>9669415</v>
      </c>
      <c r="CS20" s="632"/>
      <c r="CT20" s="632"/>
      <c r="CU20" s="632"/>
      <c r="CV20" s="632"/>
      <c r="CW20" s="632"/>
      <c r="CX20" s="632"/>
      <c r="CY20" s="633"/>
      <c r="CZ20" s="656">
        <v>100</v>
      </c>
      <c r="DA20" s="656"/>
      <c r="DB20" s="656"/>
      <c r="DC20" s="656"/>
      <c r="DD20" s="622">
        <v>1131631</v>
      </c>
      <c r="DE20" s="632"/>
      <c r="DF20" s="632"/>
      <c r="DG20" s="632"/>
      <c r="DH20" s="632"/>
      <c r="DI20" s="632"/>
      <c r="DJ20" s="632"/>
      <c r="DK20" s="632"/>
      <c r="DL20" s="632"/>
      <c r="DM20" s="632"/>
      <c r="DN20" s="632"/>
      <c r="DO20" s="632"/>
      <c r="DP20" s="633"/>
      <c r="DQ20" s="622">
        <v>6478374</v>
      </c>
      <c r="DR20" s="632"/>
      <c r="DS20" s="632"/>
      <c r="DT20" s="632"/>
      <c r="DU20" s="632"/>
      <c r="DV20" s="632"/>
      <c r="DW20" s="632"/>
      <c r="DX20" s="632"/>
      <c r="DY20" s="632"/>
      <c r="DZ20" s="632"/>
      <c r="EA20" s="632"/>
      <c r="EB20" s="632"/>
      <c r="EC20" s="669"/>
    </row>
    <row r="21" spans="2:133" ht="11.25" customHeight="1" x14ac:dyDescent="0.15">
      <c r="B21" s="628" t="s">
        <v>280</v>
      </c>
      <c r="C21" s="629"/>
      <c r="D21" s="629"/>
      <c r="E21" s="629"/>
      <c r="F21" s="629"/>
      <c r="G21" s="629"/>
      <c r="H21" s="629"/>
      <c r="I21" s="629"/>
      <c r="J21" s="629"/>
      <c r="K21" s="629"/>
      <c r="L21" s="629"/>
      <c r="M21" s="629"/>
      <c r="N21" s="629"/>
      <c r="O21" s="629"/>
      <c r="P21" s="629"/>
      <c r="Q21" s="630"/>
      <c r="R21" s="631">
        <v>921</v>
      </c>
      <c r="S21" s="632"/>
      <c r="T21" s="632"/>
      <c r="U21" s="632"/>
      <c r="V21" s="632"/>
      <c r="W21" s="632"/>
      <c r="X21" s="632"/>
      <c r="Y21" s="633"/>
      <c r="Z21" s="656">
        <v>0</v>
      </c>
      <c r="AA21" s="656"/>
      <c r="AB21" s="656"/>
      <c r="AC21" s="656"/>
      <c r="AD21" s="657">
        <v>921</v>
      </c>
      <c r="AE21" s="657"/>
      <c r="AF21" s="657"/>
      <c r="AG21" s="657"/>
      <c r="AH21" s="657"/>
      <c r="AI21" s="657"/>
      <c r="AJ21" s="657"/>
      <c r="AK21" s="657"/>
      <c r="AL21" s="634">
        <v>0</v>
      </c>
      <c r="AM21" s="635"/>
      <c r="AN21" s="635"/>
      <c r="AO21" s="658"/>
      <c r="AP21" s="722" t="s">
        <v>281</v>
      </c>
      <c r="AQ21" s="729"/>
      <c r="AR21" s="729"/>
      <c r="AS21" s="729"/>
      <c r="AT21" s="729"/>
      <c r="AU21" s="729"/>
      <c r="AV21" s="729"/>
      <c r="AW21" s="729"/>
      <c r="AX21" s="729"/>
      <c r="AY21" s="729"/>
      <c r="AZ21" s="729"/>
      <c r="BA21" s="729"/>
      <c r="BB21" s="729"/>
      <c r="BC21" s="729"/>
      <c r="BD21" s="729"/>
      <c r="BE21" s="729"/>
      <c r="BF21" s="724"/>
      <c r="BG21" s="631">
        <v>564</v>
      </c>
      <c r="BH21" s="632"/>
      <c r="BI21" s="632"/>
      <c r="BJ21" s="632"/>
      <c r="BK21" s="632"/>
      <c r="BL21" s="632"/>
      <c r="BM21" s="632"/>
      <c r="BN21" s="633"/>
      <c r="BO21" s="656">
        <v>0</v>
      </c>
      <c r="BP21" s="656"/>
      <c r="BQ21" s="656"/>
      <c r="BR21" s="656"/>
      <c r="BS21" s="657" t="s">
        <v>128</v>
      </c>
      <c r="BT21" s="657"/>
      <c r="BU21" s="657"/>
      <c r="BV21" s="657"/>
      <c r="BW21" s="657"/>
      <c r="BX21" s="657"/>
      <c r="BY21" s="657"/>
      <c r="BZ21" s="657"/>
      <c r="CA21" s="657"/>
      <c r="CB21" s="707"/>
      <c r="CD21" s="740"/>
      <c r="CE21" s="663"/>
      <c r="CF21" s="663"/>
      <c r="CG21" s="663"/>
      <c r="CH21" s="663"/>
      <c r="CI21" s="663"/>
      <c r="CJ21" s="663"/>
      <c r="CK21" s="663"/>
      <c r="CL21" s="663"/>
      <c r="CM21" s="663"/>
      <c r="CN21" s="663"/>
      <c r="CO21" s="663"/>
      <c r="CP21" s="663"/>
      <c r="CQ21" s="664"/>
      <c r="CR21" s="741"/>
      <c r="CS21" s="738"/>
      <c r="CT21" s="738"/>
      <c r="CU21" s="738"/>
      <c r="CV21" s="738"/>
      <c r="CW21" s="738"/>
      <c r="CX21" s="738"/>
      <c r="CY21" s="742"/>
      <c r="CZ21" s="743"/>
      <c r="DA21" s="743"/>
      <c r="DB21" s="743"/>
      <c r="DC21" s="743"/>
      <c r="DD21" s="737"/>
      <c r="DE21" s="738"/>
      <c r="DF21" s="738"/>
      <c r="DG21" s="738"/>
      <c r="DH21" s="738"/>
      <c r="DI21" s="738"/>
      <c r="DJ21" s="738"/>
      <c r="DK21" s="738"/>
      <c r="DL21" s="738"/>
      <c r="DM21" s="738"/>
      <c r="DN21" s="738"/>
      <c r="DO21" s="738"/>
      <c r="DP21" s="742"/>
      <c r="DQ21" s="737"/>
      <c r="DR21" s="738"/>
      <c r="DS21" s="738"/>
      <c r="DT21" s="738"/>
      <c r="DU21" s="738"/>
      <c r="DV21" s="738"/>
      <c r="DW21" s="738"/>
      <c r="DX21" s="738"/>
      <c r="DY21" s="738"/>
      <c r="DZ21" s="738"/>
      <c r="EA21" s="738"/>
      <c r="EB21" s="738"/>
      <c r="EC21" s="739"/>
    </row>
    <row r="22" spans="2:133" ht="11.25" customHeight="1" x14ac:dyDescent="0.15">
      <c r="B22" s="692" t="s">
        <v>282</v>
      </c>
      <c r="C22" s="693"/>
      <c r="D22" s="693"/>
      <c r="E22" s="693"/>
      <c r="F22" s="693"/>
      <c r="G22" s="693"/>
      <c r="H22" s="693"/>
      <c r="I22" s="693"/>
      <c r="J22" s="693"/>
      <c r="K22" s="693"/>
      <c r="L22" s="693"/>
      <c r="M22" s="693"/>
      <c r="N22" s="693"/>
      <c r="O22" s="693"/>
      <c r="P22" s="693"/>
      <c r="Q22" s="694"/>
      <c r="R22" s="631">
        <v>35891</v>
      </c>
      <c r="S22" s="632"/>
      <c r="T22" s="632"/>
      <c r="U22" s="632"/>
      <c r="V22" s="632"/>
      <c r="W22" s="632"/>
      <c r="X22" s="632"/>
      <c r="Y22" s="633"/>
      <c r="Z22" s="656">
        <v>0.4</v>
      </c>
      <c r="AA22" s="656"/>
      <c r="AB22" s="656"/>
      <c r="AC22" s="656"/>
      <c r="AD22" s="657">
        <v>35891</v>
      </c>
      <c r="AE22" s="657"/>
      <c r="AF22" s="657"/>
      <c r="AG22" s="657"/>
      <c r="AH22" s="657"/>
      <c r="AI22" s="657"/>
      <c r="AJ22" s="657"/>
      <c r="AK22" s="657"/>
      <c r="AL22" s="634">
        <v>0.60000002384185791</v>
      </c>
      <c r="AM22" s="635"/>
      <c r="AN22" s="635"/>
      <c r="AO22" s="658"/>
      <c r="AP22" s="722" t="s">
        <v>283</v>
      </c>
      <c r="AQ22" s="729"/>
      <c r="AR22" s="729"/>
      <c r="AS22" s="729"/>
      <c r="AT22" s="729"/>
      <c r="AU22" s="729"/>
      <c r="AV22" s="729"/>
      <c r="AW22" s="729"/>
      <c r="AX22" s="729"/>
      <c r="AY22" s="729"/>
      <c r="AZ22" s="729"/>
      <c r="BA22" s="729"/>
      <c r="BB22" s="729"/>
      <c r="BC22" s="729"/>
      <c r="BD22" s="729"/>
      <c r="BE22" s="729"/>
      <c r="BF22" s="724"/>
      <c r="BG22" s="631" t="s">
        <v>128</v>
      </c>
      <c r="BH22" s="632"/>
      <c r="BI22" s="632"/>
      <c r="BJ22" s="632"/>
      <c r="BK22" s="632"/>
      <c r="BL22" s="632"/>
      <c r="BM22" s="632"/>
      <c r="BN22" s="633"/>
      <c r="BO22" s="656" t="s">
        <v>128</v>
      </c>
      <c r="BP22" s="656"/>
      <c r="BQ22" s="656"/>
      <c r="BR22" s="656"/>
      <c r="BS22" s="657" t="s">
        <v>128</v>
      </c>
      <c r="BT22" s="657"/>
      <c r="BU22" s="657"/>
      <c r="BV22" s="657"/>
      <c r="BW22" s="657"/>
      <c r="BX22" s="657"/>
      <c r="BY22" s="657"/>
      <c r="BZ22" s="657"/>
      <c r="CA22" s="657"/>
      <c r="CB22" s="707"/>
      <c r="CD22" s="730" t="s">
        <v>284</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8" t="s">
        <v>285</v>
      </c>
      <c r="C23" s="629"/>
      <c r="D23" s="629"/>
      <c r="E23" s="629"/>
      <c r="F23" s="629"/>
      <c r="G23" s="629"/>
      <c r="H23" s="629"/>
      <c r="I23" s="629"/>
      <c r="J23" s="629"/>
      <c r="K23" s="629"/>
      <c r="L23" s="629"/>
      <c r="M23" s="629"/>
      <c r="N23" s="629"/>
      <c r="O23" s="629"/>
      <c r="P23" s="629"/>
      <c r="Q23" s="630"/>
      <c r="R23" s="631">
        <v>3836549</v>
      </c>
      <c r="S23" s="632"/>
      <c r="T23" s="632"/>
      <c r="U23" s="632"/>
      <c r="V23" s="632"/>
      <c r="W23" s="632"/>
      <c r="X23" s="632"/>
      <c r="Y23" s="633"/>
      <c r="Z23" s="656">
        <v>37.9</v>
      </c>
      <c r="AA23" s="656"/>
      <c r="AB23" s="656"/>
      <c r="AC23" s="656"/>
      <c r="AD23" s="657">
        <v>3463516</v>
      </c>
      <c r="AE23" s="657"/>
      <c r="AF23" s="657"/>
      <c r="AG23" s="657"/>
      <c r="AH23" s="657"/>
      <c r="AI23" s="657"/>
      <c r="AJ23" s="657"/>
      <c r="AK23" s="657"/>
      <c r="AL23" s="634">
        <v>62.3</v>
      </c>
      <c r="AM23" s="635"/>
      <c r="AN23" s="635"/>
      <c r="AO23" s="658"/>
      <c r="AP23" s="722" t="s">
        <v>286</v>
      </c>
      <c r="AQ23" s="729"/>
      <c r="AR23" s="729"/>
      <c r="AS23" s="729"/>
      <c r="AT23" s="729"/>
      <c r="AU23" s="729"/>
      <c r="AV23" s="729"/>
      <c r="AW23" s="729"/>
      <c r="AX23" s="729"/>
      <c r="AY23" s="729"/>
      <c r="AZ23" s="729"/>
      <c r="BA23" s="729"/>
      <c r="BB23" s="729"/>
      <c r="BC23" s="729"/>
      <c r="BD23" s="729"/>
      <c r="BE23" s="729"/>
      <c r="BF23" s="724"/>
      <c r="BG23" s="631" t="s">
        <v>128</v>
      </c>
      <c r="BH23" s="632"/>
      <c r="BI23" s="632"/>
      <c r="BJ23" s="632"/>
      <c r="BK23" s="632"/>
      <c r="BL23" s="632"/>
      <c r="BM23" s="632"/>
      <c r="BN23" s="633"/>
      <c r="BO23" s="656" t="s">
        <v>128</v>
      </c>
      <c r="BP23" s="656"/>
      <c r="BQ23" s="656"/>
      <c r="BR23" s="656"/>
      <c r="BS23" s="657" t="s">
        <v>128</v>
      </c>
      <c r="BT23" s="657"/>
      <c r="BU23" s="657"/>
      <c r="BV23" s="657"/>
      <c r="BW23" s="657"/>
      <c r="BX23" s="657"/>
      <c r="BY23" s="657"/>
      <c r="BZ23" s="657"/>
      <c r="CA23" s="657"/>
      <c r="CB23" s="707"/>
      <c r="CD23" s="730" t="s">
        <v>226</v>
      </c>
      <c r="CE23" s="731"/>
      <c r="CF23" s="731"/>
      <c r="CG23" s="731"/>
      <c r="CH23" s="731"/>
      <c r="CI23" s="731"/>
      <c r="CJ23" s="731"/>
      <c r="CK23" s="731"/>
      <c r="CL23" s="731"/>
      <c r="CM23" s="731"/>
      <c r="CN23" s="731"/>
      <c r="CO23" s="731"/>
      <c r="CP23" s="731"/>
      <c r="CQ23" s="732"/>
      <c r="CR23" s="730" t="s">
        <v>287</v>
      </c>
      <c r="CS23" s="731"/>
      <c r="CT23" s="731"/>
      <c r="CU23" s="731"/>
      <c r="CV23" s="731"/>
      <c r="CW23" s="731"/>
      <c r="CX23" s="731"/>
      <c r="CY23" s="732"/>
      <c r="CZ23" s="730" t="s">
        <v>288</v>
      </c>
      <c r="DA23" s="731"/>
      <c r="DB23" s="731"/>
      <c r="DC23" s="732"/>
      <c r="DD23" s="730" t="s">
        <v>289</v>
      </c>
      <c r="DE23" s="731"/>
      <c r="DF23" s="731"/>
      <c r="DG23" s="731"/>
      <c r="DH23" s="731"/>
      <c r="DI23" s="731"/>
      <c r="DJ23" s="731"/>
      <c r="DK23" s="732"/>
      <c r="DL23" s="734" t="s">
        <v>290</v>
      </c>
      <c r="DM23" s="735"/>
      <c r="DN23" s="735"/>
      <c r="DO23" s="735"/>
      <c r="DP23" s="735"/>
      <c r="DQ23" s="735"/>
      <c r="DR23" s="735"/>
      <c r="DS23" s="735"/>
      <c r="DT23" s="735"/>
      <c r="DU23" s="735"/>
      <c r="DV23" s="736"/>
      <c r="DW23" s="730" t="s">
        <v>291</v>
      </c>
      <c r="DX23" s="731"/>
      <c r="DY23" s="731"/>
      <c r="DZ23" s="731"/>
      <c r="EA23" s="731"/>
      <c r="EB23" s="731"/>
      <c r="EC23" s="732"/>
    </row>
    <row r="24" spans="2:133" ht="11.25" customHeight="1" x14ac:dyDescent="0.15">
      <c r="B24" s="628" t="s">
        <v>292</v>
      </c>
      <c r="C24" s="629"/>
      <c r="D24" s="629"/>
      <c r="E24" s="629"/>
      <c r="F24" s="629"/>
      <c r="G24" s="629"/>
      <c r="H24" s="629"/>
      <c r="I24" s="629"/>
      <c r="J24" s="629"/>
      <c r="K24" s="629"/>
      <c r="L24" s="629"/>
      <c r="M24" s="629"/>
      <c r="N24" s="629"/>
      <c r="O24" s="629"/>
      <c r="P24" s="629"/>
      <c r="Q24" s="630"/>
      <c r="R24" s="631">
        <v>3463516</v>
      </c>
      <c r="S24" s="632"/>
      <c r="T24" s="632"/>
      <c r="U24" s="632"/>
      <c r="V24" s="632"/>
      <c r="W24" s="632"/>
      <c r="X24" s="632"/>
      <c r="Y24" s="633"/>
      <c r="Z24" s="656">
        <v>34.200000000000003</v>
      </c>
      <c r="AA24" s="656"/>
      <c r="AB24" s="656"/>
      <c r="AC24" s="656"/>
      <c r="AD24" s="657">
        <v>3463516</v>
      </c>
      <c r="AE24" s="657"/>
      <c r="AF24" s="657"/>
      <c r="AG24" s="657"/>
      <c r="AH24" s="657"/>
      <c r="AI24" s="657"/>
      <c r="AJ24" s="657"/>
      <c r="AK24" s="657"/>
      <c r="AL24" s="634">
        <v>62.3</v>
      </c>
      <c r="AM24" s="635"/>
      <c r="AN24" s="635"/>
      <c r="AO24" s="658"/>
      <c r="AP24" s="722" t="s">
        <v>293</v>
      </c>
      <c r="AQ24" s="729"/>
      <c r="AR24" s="729"/>
      <c r="AS24" s="729"/>
      <c r="AT24" s="729"/>
      <c r="AU24" s="729"/>
      <c r="AV24" s="729"/>
      <c r="AW24" s="729"/>
      <c r="AX24" s="729"/>
      <c r="AY24" s="729"/>
      <c r="AZ24" s="729"/>
      <c r="BA24" s="729"/>
      <c r="BB24" s="729"/>
      <c r="BC24" s="729"/>
      <c r="BD24" s="729"/>
      <c r="BE24" s="729"/>
      <c r="BF24" s="724"/>
      <c r="BG24" s="631" t="s">
        <v>128</v>
      </c>
      <c r="BH24" s="632"/>
      <c r="BI24" s="632"/>
      <c r="BJ24" s="632"/>
      <c r="BK24" s="632"/>
      <c r="BL24" s="632"/>
      <c r="BM24" s="632"/>
      <c r="BN24" s="633"/>
      <c r="BO24" s="656" t="s">
        <v>128</v>
      </c>
      <c r="BP24" s="656"/>
      <c r="BQ24" s="656"/>
      <c r="BR24" s="656"/>
      <c r="BS24" s="657" t="s">
        <v>128</v>
      </c>
      <c r="BT24" s="657"/>
      <c r="BU24" s="657"/>
      <c r="BV24" s="657"/>
      <c r="BW24" s="657"/>
      <c r="BX24" s="657"/>
      <c r="BY24" s="657"/>
      <c r="BZ24" s="657"/>
      <c r="CA24" s="657"/>
      <c r="CB24" s="707"/>
      <c r="CD24" s="685" t="s">
        <v>294</v>
      </c>
      <c r="CE24" s="686"/>
      <c r="CF24" s="686"/>
      <c r="CG24" s="686"/>
      <c r="CH24" s="686"/>
      <c r="CI24" s="686"/>
      <c r="CJ24" s="686"/>
      <c r="CK24" s="686"/>
      <c r="CL24" s="686"/>
      <c r="CM24" s="686"/>
      <c r="CN24" s="686"/>
      <c r="CO24" s="686"/>
      <c r="CP24" s="686"/>
      <c r="CQ24" s="687"/>
      <c r="CR24" s="682">
        <v>3693965</v>
      </c>
      <c r="CS24" s="683"/>
      <c r="CT24" s="683"/>
      <c r="CU24" s="683"/>
      <c r="CV24" s="683"/>
      <c r="CW24" s="683"/>
      <c r="CX24" s="683"/>
      <c r="CY24" s="726"/>
      <c r="CZ24" s="727">
        <v>38.200000000000003</v>
      </c>
      <c r="DA24" s="702"/>
      <c r="DB24" s="702"/>
      <c r="DC24" s="733"/>
      <c r="DD24" s="725">
        <v>2711215</v>
      </c>
      <c r="DE24" s="683"/>
      <c r="DF24" s="683"/>
      <c r="DG24" s="683"/>
      <c r="DH24" s="683"/>
      <c r="DI24" s="683"/>
      <c r="DJ24" s="683"/>
      <c r="DK24" s="726"/>
      <c r="DL24" s="725">
        <v>2390644</v>
      </c>
      <c r="DM24" s="683"/>
      <c r="DN24" s="683"/>
      <c r="DO24" s="683"/>
      <c r="DP24" s="683"/>
      <c r="DQ24" s="683"/>
      <c r="DR24" s="683"/>
      <c r="DS24" s="683"/>
      <c r="DT24" s="683"/>
      <c r="DU24" s="683"/>
      <c r="DV24" s="726"/>
      <c r="DW24" s="727">
        <v>41.4</v>
      </c>
      <c r="DX24" s="702"/>
      <c r="DY24" s="702"/>
      <c r="DZ24" s="702"/>
      <c r="EA24" s="702"/>
      <c r="EB24" s="702"/>
      <c r="EC24" s="728"/>
    </row>
    <row r="25" spans="2:133" ht="11.25" customHeight="1" x14ac:dyDescent="0.15">
      <c r="B25" s="628" t="s">
        <v>295</v>
      </c>
      <c r="C25" s="629"/>
      <c r="D25" s="629"/>
      <c r="E25" s="629"/>
      <c r="F25" s="629"/>
      <c r="G25" s="629"/>
      <c r="H25" s="629"/>
      <c r="I25" s="629"/>
      <c r="J25" s="629"/>
      <c r="K25" s="629"/>
      <c r="L25" s="629"/>
      <c r="M25" s="629"/>
      <c r="N25" s="629"/>
      <c r="O25" s="629"/>
      <c r="P25" s="629"/>
      <c r="Q25" s="630"/>
      <c r="R25" s="631">
        <v>373033</v>
      </c>
      <c r="S25" s="632"/>
      <c r="T25" s="632"/>
      <c r="U25" s="632"/>
      <c r="V25" s="632"/>
      <c r="W25" s="632"/>
      <c r="X25" s="632"/>
      <c r="Y25" s="633"/>
      <c r="Z25" s="656">
        <v>3.7</v>
      </c>
      <c r="AA25" s="656"/>
      <c r="AB25" s="656"/>
      <c r="AC25" s="656"/>
      <c r="AD25" s="657" t="s">
        <v>128</v>
      </c>
      <c r="AE25" s="657"/>
      <c r="AF25" s="657"/>
      <c r="AG25" s="657"/>
      <c r="AH25" s="657"/>
      <c r="AI25" s="657"/>
      <c r="AJ25" s="657"/>
      <c r="AK25" s="657"/>
      <c r="AL25" s="634" t="s">
        <v>128</v>
      </c>
      <c r="AM25" s="635"/>
      <c r="AN25" s="635"/>
      <c r="AO25" s="658"/>
      <c r="AP25" s="722" t="s">
        <v>296</v>
      </c>
      <c r="AQ25" s="729"/>
      <c r="AR25" s="729"/>
      <c r="AS25" s="729"/>
      <c r="AT25" s="729"/>
      <c r="AU25" s="729"/>
      <c r="AV25" s="729"/>
      <c r="AW25" s="729"/>
      <c r="AX25" s="729"/>
      <c r="AY25" s="729"/>
      <c r="AZ25" s="729"/>
      <c r="BA25" s="729"/>
      <c r="BB25" s="729"/>
      <c r="BC25" s="729"/>
      <c r="BD25" s="729"/>
      <c r="BE25" s="729"/>
      <c r="BF25" s="724"/>
      <c r="BG25" s="631" t="s">
        <v>128</v>
      </c>
      <c r="BH25" s="632"/>
      <c r="BI25" s="632"/>
      <c r="BJ25" s="632"/>
      <c r="BK25" s="632"/>
      <c r="BL25" s="632"/>
      <c r="BM25" s="632"/>
      <c r="BN25" s="633"/>
      <c r="BO25" s="656" t="s">
        <v>128</v>
      </c>
      <c r="BP25" s="656"/>
      <c r="BQ25" s="656"/>
      <c r="BR25" s="656"/>
      <c r="BS25" s="657" t="s">
        <v>128</v>
      </c>
      <c r="BT25" s="657"/>
      <c r="BU25" s="657"/>
      <c r="BV25" s="657"/>
      <c r="BW25" s="657"/>
      <c r="BX25" s="657"/>
      <c r="BY25" s="657"/>
      <c r="BZ25" s="657"/>
      <c r="CA25" s="657"/>
      <c r="CB25" s="707"/>
      <c r="CD25" s="659" t="s">
        <v>297</v>
      </c>
      <c r="CE25" s="660"/>
      <c r="CF25" s="660"/>
      <c r="CG25" s="660"/>
      <c r="CH25" s="660"/>
      <c r="CI25" s="660"/>
      <c r="CJ25" s="660"/>
      <c r="CK25" s="660"/>
      <c r="CL25" s="660"/>
      <c r="CM25" s="660"/>
      <c r="CN25" s="660"/>
      <c r="CO25" s="660"/>
      <c r="CP25" s="660"/>
      <c r="CQ25" s="661"/>
      <c r="CR25" s="631">
        <v>1405682</v>
      </c>
      <c r="CS25" s="623"/>
      <c r="CT25" s="623"/>
      <c r="CU25" s="623"/>
      <c r="CV25" s="623"/>
      <c r="CW25" s="623"/>
      <c r="CX25" s="623"/>
      <c r="CY25" s="624"/>
      <c r="CZ25" s="634">
        <v>14.5</v>
      </c>
      <c r="DA25" s="642"/>
      <c r="DB25" s="642"/>
      <c r="DC25" s="643"/>
      <c r="DD25" s="622">
        <v>1260569</v>
      </c>
      <c r="DE25" s="623"/>
      <c r="DF25" s="623"/>
      <c r="DG25" s="623"/>
      <c r="DH25" s="623"/>
      <c r="DI25" s="623"/>
      <c r="DJ25" s="623"/>
      <c r="DK25" s="624"/>
      <c r="DL25" s="622">
        <v>1235374</v>
      </c>
      <c r="DM25" s="623"/>
      <c r="DN25" s="623"/>
      <c r="DO25" s="623"/>
      <c r="DP25" s="623"/>
      <c r="DQ25" s="623"/>
      <c r="DR25" s="623"/>
      <c r="DS25" s="623"/>
      <c r="DT25" s="623"/>
      <c r="DU25" s="623"/>
      <c r="DV25" s="624"/>
      <c r="DW25" s="634">
        <v>21.4</v>
      </c>
      <c r="DX25" s="642"/>
      <c r="DY25" s="642"/>
      <c r="DZ25" s="642"/>
      <c r="EA25" s="642"/>
      <c r="EB25" s="642"/>
      <c r="EC25" s="678"/>
    </row>
    <row r="26" spans="2:133" ht="11.25" customHeight="1" x14ac:dyDescent="0.15">
      <c r="B26" s="628" t="s">
        <v>298</v>
      </c>
      <c r="C26" s="629"/>
      <c r="D26" s="629"/>
      <c r="E26" s="629"/>
      <c r="F26" s="629"/>
      <c r="G26" s="629"/>
      <c r="H26" s="629"/>
      <c r="I26" s="629"/>
      <c r="J26" s="629"/>
      <c r="K26" s="629"/>
      <c r="L26" s="629"/>
      <c r="M26" s="629"/>
      <c r="N26" s="629"/>
      <c r="O26" s="629"/>
      <c r="P26" s="629"/>
      <c r="Q26" s="630"/>
      <c r="R26" s="631" t="s">
        <v>128</v>
      </c>
      <c r="S26" s="632"/>
      <c r="T26" s="632"/>
      <c r="U26" s="632"/>
      <c r="V26" s="632"/>
      <c r="W26" s="632"/>
      <c r="X26" s="632"/>
      <c r="Y26" s="633"/>
      <c r="Z26" s="656" t="s">
        <v>128</v>
      </c>
      <c r="AA26" s="656"/>
      <c r="AB26" s="656"/>
      <c r="AC26" s="656"/>
      <c r="AD26" s="657" t="s">
        <v>128</v>
      </c>
      <c r="AE26" s="657"/>
      <c r="AF26" s="657"/>
      <c r="AG26" s="657"/>
      <c r="AH26" s="657"/>
      <c r="AI26" s="657"/>
      <c r="AJ26" s="657"/>
      <c r="AK26" s="657"/>
      <c r="AL26" s="634" t="s">
        <v>128</v>
      </c>
      <c r="AM26" s="635"/>
      <c r="AN26" s="635"/>
      <c r="AO26" s="658"/>
      <c r="AP26" s="722" t="s">
        <v>299</v>
      </c>
      <c r="AQ26" s="723"/>
      <c r="AR26" s="723"/>
      <c r="AS26" s="723"/>
      <c r="AT26" s="723"/>
      <c r="AU26" s="723"/>
      <c r="AV26" s="723"/>
      <c r="AW26" s="723"/>
      <c r="AX26" s="723"/>
      <c r="AY26" s="723"/>
      <c r="AZ26" s="723"/>
      <c r="BA26" s="723"/>
      <c r="BB26" s="723"/>
      <c r="BC26" s="723"/>
      <c r="BD26" s="723"/>
      <c r="BE26" s="723"/>
      <c r="BF26" s="724"/>
      <c r="BG26" s="631" t="s">
        <v>128</v>
      </c>
      <c r="BH26" s="632"/>
      <c r="BI26" s="632"/>
      <c r="BJ26" s="632"/>
      <c r="BK26" s="632"/>
      <c r="BL26" s="632"/>
      <c r="BM26" s="632"/>
      <c r="BN26" s="633"/>
      <c r="BO26" s="656" t="s">
        <v>128</v>
      </c>
      <c r="BP26" s="656"/>
      <c r="BQ26" s="656"/>
      <c r="BR26" s="656"/>
      <c r="BS26" s="657" t="s">
        <v>128</v>
      </c>
      <c r="BT26" s="657"/>
      <c r="BU26" s="657"/>
      <c r="BV26" s="657"/>
      <c r="BW26" s="657"/>
      <c r="BX26" s="657"/>
      <c r="BY26" s="657"/>
      <c r="BZ26" s="657"/>
      <c r="CA26" s="657"/>
      <c r="CB26" s="707"/>
      <c r="CD26" s="659" t="s">
        <v>300</v>
      </c>
      <c r="CE26" s="660"/>
      <c r="CF26" s="660"/>
      <c r="CG26" s="660"/>
      <c r="CH26" s="660"/>
      <c r="CI26" s="660"/>
      <c r="CJ26" s="660"/>
      <c r="CK26" s="660"/>
      <c r="CL26" s="660"/>
      <c r="CM26" s="660"/>
      <c r="CN26" s="660"/>
      <c r="CO26" s="660"/>
      <c r="CP26" s="660"/>
      <c r="CQ26" s="661"/>
      <c r="CR26" s="631">
        <v>758574</v>
      </c>
      <c r="CS26" s="632"/>
      <c r="CT26" s="632"/>
      <c r="CU26" s="632"/>
      <c r="CV26" s="632"/>
      <c r="CW26" s="632"/>
      <c r="CX26" s="632"/>
      <c r="CY26" s="633"/>
      <c r="CZ26" s="634">
        <v>7.8</v>
      </c>
      <c r="DA26" s="642"/>
      <c r="DB26" s="642"/>
      <c r="DC26" s="643"/>
      <c r="DD26" s="622">
        <v>703750</v>
      </c>
      <c r="DE26" s="632"/>
      <c r="DF26" s="632"/>
      <c r="DG26" s="632"/>
      <c r="DH26" s="632"/>
      <c r="DI26" s="632"/>
      <c r="DJ26" s="632"/>
      <c r="DK26" s="633"/>
      <c r="DL26" s="622" t="s">
        <v>128</v>
      </c>
      <c r="DM26" s="632"/>
      <c r="DN26" s="632"/>
      <c r="DO26" s="632"/>
      <c r="DP26" s="632"/>
      <c r="DQ26" s="632"/>
      <c r="DR26" s="632"/>
      <c r="DS26" s="632"/>
      <c r="DT26" s="632"/>
      <c r="DU26" s="632"/>
      <c r="DV26" s="633"/>
      <c r="DW26" s="634" t="s">
        <v>128</v>
      </c>
      <c r="DX26" s="642"/>
      <c r="DY26" s="642"/>
      <c r="DZ26" s="642"/>
      <c r="EA26" s="642"/>
      <c r="EB26" s="642"/>
      <c r="EC26" s="678"/>
    </row>
    <row r="27" spans="2:133" ht="11.25" customHeight="1" x14ac:dyDescent="0.15">
      <c r="B27" s="628" t="s">
        <v>301</v>
      </c>
      <c r="C27" s="629"/>
      <c r="D27" s="629"/>
      <c r="E27" s="629"/>
      <c r="F27" s="629"/>
      <c r="G27" s="629"/>
      <c r="H27" s="629"/>
      <c r="I27" s="629"/>
      <c r="J27" s="629"/>
      <c r="K27" s="629"/>
      <c r="L27" s="629"/>
      <c r="M27" s="629"/>
      <c r="N27" s="629"/>
      <c r="O27" s="629"/>
      <c r="P27" s="629"/>
      <c r="Q27" s="630"/>
      <c r="R27" s="631">
        <v>5915773</v>
      </c>
      <c r="S27" s="632"/>
      <c r="T27" s="632"/>
      <c r="U27" s="632"/>
      <c r="V27" s="632"/>
      <c r="W27" s="632"/>
      <c r="X27" s="632"/>
      <c r="Y27" s="633"/>
      <c r="Z27" s="656">
        <v>58.5</v>
      </c>
      <c r="AA27" s="656"/>
      <c r="AB27" s="656"/>
      <c r="AC27" s="656"/>
      <c r="AD27" s="657">
        <v>5542740</v>
      </c>
      <c r="AE27" s="657"/>
      <c r="AF27" s="657"/>
      <c r="AG27" s="657"/>
      <c r="AH27" s="657"/>
      <c r="AI27" s="657"/>
      <c r="AJ27" s="657"/>
      <c r="AK27" s="657"/>
      <c r="AL27" s="634">
        <v>99.599998474121094</v>
      </c>
      <c r="AM27" s="635"/>
      <c r="AN27" s="635"/>
      <c r="AO27" s="658"/>
      <c r="AP27" s="628" t="s">
        <v>302</v>
      </c>
      <c r="AQ27" s="629"/>
      <c r="AR27" s="629"/>
      <c r="AS27" s="629"/>
      <c r="AT27" s="629"/>
      <c r="AU27" s="629"/>
      <c r="AV27" s="629"/>
      <c r="AW27" s="629"/>
      <c r="AX27" s="629"/>
      <c r="AY27" s="629"/>
      <c r="AZ27" s="629"/>
      <c r="BA27" s="629"/>
      <c r="BB27" s="629"/>
      <c r="BC27" s="629"/>
      <c r="BD27" s="629"/>
      <c r="BE27" s="629"/>
      <c r="BF27" s="630"/>
      <c r="BG27" s="631">
        <v>1574113</v>
      </c>
      <c r="BH27" s="632"/>
      <c r="BI27" s="632"/>
      <c r="BJ27" s="632"/>
      <c r="BK27" s="632"/>
      <c r="BL27" s="632"/>
      <c r="BM27" s="632"/>
      <c r="BN27" s="633"/>
      <c r="BO27" s="656">
        <v>100</v>
      </c>
      <c r="BP27" s="656"/>
      <c r="BQ27" s="656"/>
      <c r="BR27" s="656"/>
      <c r="BS27" s="657">
        <v>23217</v>
      </c>
      <c r="BT27" s="657"/>
      <c r="BU27" s="657"/>
      <c r="BV27" s="657"/>
      <c r="BW27" s="657"/>
      <c r="BX27" s="657"/>
      <c r="BY27" s="657"/>
      <c r="BZ27" s="657"/>
      <c r="CA27" s="657"/>
      <c r="CB27" s="707"/>
      <c r="CD27" s="659" t="s">
        <v>303</v>
      </c>
      <c r="CE27" s="660"/>
      <c r="CF27" s="660"/>
      <c r="CG27" s="660"/>
      <c r="CH27" s="660"/>
      <c r="CI27" s="660"/>
      <c r="CJ27" s="660"/>
      <c r="CK27" s="660"/>
      <c r="CL27" s="660"/>
      <c r="CM27" s="660"/>
      <c r="CN27" s="660"/>
      <c r="CO27" s="660"/>
      <c r="CP27" s="660"/>
      <c r="CQ27" s="661"/>
      <c r="CR27" s="631">
        <v>1096216</v>
      </c>
      <c r="CS27" s="623"/>
      <c r="CT27" s="623"/>
      <c r="CU27" s="623"/>
      <c r="CV27" s="623"/>
      <c r="CW27" s="623"/>
      <c r="CX27" s="623"/>
      <c r="CY27" s="624"/>
      <c r="CZ27" s="634">
        <v>11.3</v>
      </c>
      <c r="DA27" s="642"/>
      <c r="DB27" s="642"/>
      <c r="DC27" s="643"/>
      <c r="DD27" s="622">
        <v>265610</v>
      </c>
      <c r="DE27" s="623"/>
      <c r="DF27" s="623"/>
      <c r="DG27" s="623"/>
      <c r="DH27" s="623"/>
      <c r="DI27" s="623"/>
      <c r="DJ27" s="623"/>
      <c r="DK27" s="624"/>
      <c r="DL27" s="622">
        <v>264657</v>
      </c>
      <c r="DM27" s="623"/>
      <c r="DN27" s="623"/>
      <c r="DO27" s="623"/>
      <c r="DP27" s="623"/>
      <c r="DQ27" s="623"/>
      <c r="DR27" s="623"/>
      <c r="DS27" s="623"/>
      <c r="DT27" s="623"/>
      <c r="DU27" s="623"/>
      <c r="DV27" s="624"/>
      <c r="DW27" s="634">
        <v>4.5999999999999996</v>
      </c>
      <c r="DX27" s="642"/>
      <c r="DY27" s="642"/>
      <c r="DZ27" s="642"/>
      <c r="EA27" s="642"/>
      <c r="EB27" s="642"/>
      <c r="EC27" s="678"/>
    </row>
    <row r="28" spans="2:133" ht="11.25" customHeight="1" x14ac:dyDescent="0.15">
      <c r="B28" s="628" t="s">
        <v>304</v>
      </c>
      <c r="C28" s="629"/>
      <c r="D28" s="629"/>
      <c r="E28" s="629"/>
      <c r="F28" s="629"/>
      <c r="G28" s="629"/>
      <c r="H28" s="629"/>
      <c r="I28" s="629"/>
      <c r="J28" s="629"/>
      <c r="K28" s="629"/>
      <c r="L28" s="629"/>
      <c r="M28" s="629"/>
      <c r="N28" s="629"/>
      <c r="O28" s="629"/>
      <c r="P28" s="629"/>
      <c r="Q28" s="630"/>
      <c r="R28" s="631">
        <v>1396</v>
      </c>
      <c r="S28" s="632"/>
      <c r="T28" s="632"/>
      <c r="U28" s="632"/>
      <c r="V28" s="632"/>
      <c r="W28" s="632"/>
      <c r="X28" s="632"/>
      <c r="Y28" s="633"/>
      <c r="Z28" s="656">
        <v>0</v>
      </c>
      <c r="AA28" s="656"/>
      <c r="AB28" s="656"/>
      <c r="AC28" s="656"/>
      <c r="AD28" s="657">
        <v>1396</v>
      </c>
      <c r="AE28" s="657"/>
      <c r="AF28" s="657"/>
      <c r="AG28" s="657"/>
      <c r="AH28" s="657"/>
      <c r="AI28" s="657"/>
      <c r="AJ28" s="657"/>
      <c r="AK28" s="657"/>
      <c r="AL28" s="634">
        <v>0</v>
      </c>
      <c r="AM28" s="635"/>
      <c r="AN28" s="635"/>
      <c r="AO28" s="658"/>
      <c r="AP28" s="628"/>
      <c r="AQ28" s="629"/>
      <c r="AR28" s="629"/>
      <c r="AS28" s="629"/>
      <c r="AT28" s="629"/>
      <c r="AU28" s="629"/>
      <c r="AV28" s="629"/>
      <c r="AW28" s="629"/>
      <c r="AX28" s="629"/>
      <c r="AY28" s="629"/>
      <c r="AZ28" s="629"/>
      <c r="BA28" s="629"/>
      <c r="BB28" s="629"/>
      <c r="BC28" s="629"/>
      <c r="BD28" s="629"/>
      <c r="BE28" s="629"/>
      <c r="BF28" s="630"/>
      <c r="BG28" s="631"/>
      <c r="BH28" s="632"/>
      <c r="BI28" s="632"/>
      <c r="BJ28" s="632"/>
      <c r="BK28" s="632"/>
      <c r="BL28" s="632"/>
      <c r="BM28" s="632"/>
      <c r="BN28" s="633"/>
      <c r="BO28" s="656"/>
      <c r="BP28" s="656"/>
      <c r="BQ28" s="656"/>
      <c r="BR28" s="656"/>
      <c r="BS28" s="622"/>
      <c r="BT28" s="632"/>
      <c r="BU28" s="632"/>
      <c r="BV28" s="632"/>
      <c r="BW28" s="632"/>
      <c r="BX28" s="632"/>
      <c r="BY28" s="632"/>
      <c r="BZ28" s="632"/>
      <c r="CA28" s="632"/>
      <c r="CB28" s="669"/>
      <c r="CD28" s="659" t="s">
        <v>305</v>
      </c>
      <c r="CE28" s="660"/>
      <c r="CF28" s="660"/>
      <c r="CG28" s="660"/>
      <c r="CH28" s="660"/>
      <c r="CI28" s="660"/>
      <c r="CJ28" s="660"/>
      <c r="CK28" s="660"/>
      <c r="CL28" s="660"/>
      <c r="CM28" s="660"/>
      <c r="CN28" s="660"/>
      <c r="CO28" s="660"/>
      <c r="CP28" s="660"/>
      <c r="CQ28" s="661"/>
      <c r="CR28" s="631">
        <v>1192067</v>
      </c>
      <c r="CS28" s="632"/>
      <c r="CT28" s="632"/>
      <c r="CU28" s="632"/>
      <c r="CV28" s="632"/>
      <c r="CW28" s="632"/>
      <c r="CX28" s="632"/>
      <c r="CY28" s="633"/>
      <c r="CZ28" s="634">
        <v>12.3</v>
      </c>
      <c r="DA28" s="642"/>
      <c r="DB28" s="642"/>
      <c r="DC28" s="643"/>
      <c r="DD28" s="622">
        <v>1185036</v>
      </c>
      <c r="DE28" s="632"/>
      <c r="DF28" s="632"/>
      <c r="DG28" s="632"/>
      <c r="DH28" s="632"/>
      <c r="DI28" s="632"/>
      <c r="DJ28" s="632"/>
      <c r="DK28" s="633"/>
      <c r="DL28" s="622">
        <v>890613</v>
      </c>
      <c r="DM28" s="632"/>
      <c r="DN28" s="632"/>
      <c r="DO28" s="632"/>
      <c r="DP28" s="632"/>
      <c r="DQ28" s="632"/>
      <c r="DR28" s="632"/>
      <c r="DS28" s="632"/>
      <c r="DT28" s="632"/>
      <c r="DU28" s="632"/>
      <c r="DV28" s="633"/>
      <c r="DW28" s="634">
        <v>15.4</v>
      </c>
      <c r="DX28" s="642"/>
      <c r="DY28" s="642"/>
      <c r="DZ28" s="642"/>
      <c r="EA28" s="642"/>
      <c r="EB28" s="642"/>
      <c r="EC28" s="678"/>
    </row>
    <row r="29" spans="2:133" ht="11.25" customHeight="1" x14ac:dyDescent="0.15">
      <c r="B29" s="628" t="s">
        <v>306</v>
      </c>
      <c r="C29" s="629"/>
      <c r="D29" s="629"/>
      <c r="E29" s="629"/>
      <c r="F29" s="629"/>
      <c r="G29" s="629"/>
      <c r="H29" s="629"/>
      <c r="I29" s="629"/>
      <c r="J29" s="629"/>
      <c r="K29" s="629"/>
      <c r="L29" s="629"/>
      <c r="M29" s="629"/>
      <c r="N29" s="629"/>
      <c r="O29" s="629"/>
      <c r="P29" s="629"/>
      <c r="Q29" s="630"/>
      <c r="R29" s="631">
        <v>93069</v>
      </c>
      <c r="S29" s="632"/>
      <c r="T29" s="632"/>
      <c r="U29" s="632"/>
      <c r="V29" s="632"/>
      <c r="W29" s="632"/>
      <c r="X29" s="632"/>
      <c r="Y29" s="633"/>
      <c r="Z29" s="656">
        <v>0.9</v>
      </c>
      <c r="AA29" s="656"/>
      <c r="AB29" s="656"/>
      <c r="AC29" s="656"/>
      <c r="AD29" s="657" t="s">
        <v>128</v>
      </c>
      <c r="AE29" s="657"/>
      <c r="AF29" s="657"/>
      <c r="AG29" s="657"/>
      <c r="AH29" s="657"/>
      <c r="AI29" s="657"/>
      <c r="AJ29" s="657"/>
      <c r="AK29" s="657"/>
      <c r="AL29" s="634" t="s">
        <v>128</v>
      </c>
      <c r="AM29" s="635"/>
      <c r="AN29" s="635"/>
      <c r="AO29" s="658"/>
      <c r="AP29" s="606"/>
      <c r="AQ29" s="607"/>
      <c r="AR29" s="607"/>
      <c r="AS29" s="607"/>
      <c r="AT29" s="607"/>
      <c r="AU29" s="607"/>
      <c r="AV29" s="607"/>
      <c r="AW29" s="607"/>
      <c r="AX29" s="607"/>
      <c r="AY29" s="607"/>
      <c r="AZ29" s="607"/>
      <c r="BA29" s="607"/>
      <c r="BB29" s="607"/>
      <c r="BC29" s="607"/>
      <c r="BD29" s="607"/>
      <c r="BE29" s="607"/>
      <c r="BF29" s="608"/>
      <c r="BG29" s="631"/>
      <c r="BH29" s="632"/>
      <c r="BI29" s="632"/>
      <c r="BJ29" s="632"/>
      <c r="BK29" s="632"/>
      <c r="BL29" s="632"/>
      <c r="BM29" s="632"/>
      <c r="BN29" s="633"/>
      <c r="BO29" s="656"/>
      <c r="BP29" s="656"/>
      <c r="BQ29" s="656"/>
      <c r="BR29" s="656"/>
      <c r="BS29" s="657"/>
      <c r="BT29" s="657"/>
      <c r="BU29" s="657"/>
      <c r="BV29" s="657"/>
      <c r="BW29" s="657"/>
      <c r="BX29" s="657"/>
      <c r="BY29" s="657"/>
      <c r="BZ29" s="657"/>
      <c r="CA29" s="657"/>
      <c r="CB29" s="707"/>
      <c r="CD29" s="696" t="s">
        <v>307</v>
      </c>
      <c r="CE29" s="697"/>
      <c r="CF29" s="659" t="s">
        <v>69</v>
      </c>
      <c r="CG29" s="660"/>
      <c r="CH29" s="660"/>
      <c r="CI29" s="660"/>
      <c r="CJ29" s="660"/>
      <c r="CK29" s="660"/>
      <c r="CL29" s="660"/>
      <c r="CM29" s="660"/>
      <c r="CN29" s="660"/>
      <c r="CO29" s="660"/>
      <c r="CP29" s="660"/>
      <c r="CQ29" s="661"/>
      <c r="CR29" s="631">
        <v>1191764</v>
      </c>
      <c r="CS29" s="623"/>
      <c r="CT29" s="623"/>
      <c r="CU29" s="623"/>
      <c r="CV29" s="623"/>
      <c r="CW29" s="623"/>
      <c r="CX29" s="623"/>
      <c r="CY29" s="624"/>
      <c r="CZ29" s="634">
        <v>12.3</v>
      </c>
      <c r="DA29" s="642"/>
      <c r="DB29" s="642"/>
      <c r="DC29" s="643"/>
      <c r="DD29" s="622">
        <v>1184733</v>
      </c>
      <c r="DE29" s="623"/>
      <c r="DF29" s="623"/>
      <c r="DG29" s="623"/>
      <c r="DH29" s="623"/>
      <c r="DI29" s="623"/>
      <c r="DJ29" s="623"/>
      <c r="DK29" s="624"/>
      <c r="DL29" s="622">
        <v>890310</v>
      </c>
      <c r="DM29" s="623"/>
      <c r="DN29" s="623"/>
      <c r="DO29" s="623"/>
      <c r="DP29" s="623"/>
      <c r="DQ29" s="623"/>
      <c r="DR29" s="623"/>
      <c r="DS29" s="623"/>
      <c r="DT29" s="623"/>
      <c r="DU29" s="623"/>
      <c r="DV29" s="624"/>
      <c r="DW29" s="634">
        <v>15.4</v>
      </c>
      <c r="DX29" s="642"/>
      <c r="DY29" s="642"/>
      <c r="DZ29" s="642"/>
      <c r="EA29" s="642"/>
      <c r="EB29" s="642"/>
      <c r="EC29" s="678"/>
    </row>
    <row r="30" spans="2:133" ht="11.25" customHeight="1" x14ac:dyDescent="0.15">
      <c r="B30" s="628" t="s">
        <v>308</v>
      </c>
      <c r="C30" s="629"/>
      <c r="D30" s="629"/>
      <c r="E30" s="629"/>
      <c r="F30" s="629"/>
      <c r="G30" s="629"/>
      <c r="H30" s="629"/>
      <c r="I30" s="629"/>
      <c r="J30" s="629"/>
      <c r="K30" s="629"/>
      <c r="L30" s="629"/>
      <c r="M30" s="629"/>
      <c r="N30" s="629"/>
      <c r="O30" s="629"/>
      <c r="P30" s="629"/>
      <c r="Q30" s="630"/>
      <c r="R30" s="631">
        <v>102693</v>
      </c>
      <c r="S30" s="632"/>
      <c r="T30" s="632"/>
      <c r="U30" s="632"/>
      <c r="V30" s="632"/>
      <c r="W30" s="632"/>
      <c r="X30" s="632"/>
      <c r="Y30" s="633"/>
      <c r="Z30" s="656">
        <v>1</v>
      </c>
      <c r="AA30" s="656"/>
      <c r="AB30" s="656"/>
      <c r="AC30" s="656"/>
      <c r="AD30" s="657">
        <v>5819</v>
      </c>
      <c r="AE30" s="657"/>
      <c r="AF30" s="657"/>
      <c r="AG30" s="657"/>
      <c r="AH30" s="657"/>
      <c r="AI30" s="657"/>
      <c r="AJ30" s="657"/>
      <c r="AK30" s="657"/>
      <c r="AL30" s="634">
        <v>0.1</v>
      </c>
      <c r="AM30" s="635"/>
      <c r="AN30" s="635"/>
      <c r="AO30" s="658"/>
      <c r="AP30" s="688" t="s">
        <v>226</v>
      </c>
      <c r="AQ30" s="689"/>
      <c r="AR30" s="689"/>
      <c r="AS30" s="689"/>
      <c r="AT30" s="689"/>
      <c r="AU30" s="689"/>
      <c r="AV30" s="689"/>
      <c r="AW30" s="689"/>
      <c r="AX30" s="689"/>
      <c r="AY30" s="689"/>
      <c r="AZ30" s="689"/>
      <c r="BA30" s="689"/>
      <c r="BB30" s="689"/>
      <c r="BC30" s="689"/>
      <c r="BD30" s="689"/>
      <c r="BE30" s="689"/>
      <c r="BF30" s="690"/>
      <c r="BG30" s="688" t="s">
        <v>309</v>
      </c>
      <c r="BH30" s="705"/>
      <c r="BI30" s="705"/>
      <c r="BJ30" s="705"/>
      <c r="BK30" s="705"/>
      <c r="BL30" s="705"/>
      <c r="BM30" s="705"/>
      <c r="BN30" s="705"/>
      <c r="BO30" s="705"/>
      <c r="BP30" s="705"/>
      <c r="BQ30" s="706"/>
      <c r="BR30" s="688" t="s">
        <v>310</v>
      </c>
      <c r="BS30" s="705"/>
      <c r="BT30" s="705"/>
      <c r="BU30" s="705"/>
      <c r="BV30" s="705"/>
      <c r="BW30" s="705"/>
      <c r="BX30" s="705"/>
      <c r="BY30" s="705"/>
      <c r="BZ30" s="705"/>
      <c r="CA30" s="705"/>
      <c r="CB30" s="706"/>
      <c r="CD30" s="698"/>
      <c r="CE30" s="699"/>
      <c r="CF30" s="659" t="s">
        <v>311</v>
      </c>
      <c r="CG30" s="660"/>
      <c r="CH30" s="660"/>
      <c r="CI30" s="660"/>
      <c r="CJ30" s="660"/>
      <c r="CK30" s="660"/>
      <c r="CL30" s="660"/>
      <c r="CM30" s="660"/>
      <c r="CN30" s="660"/>
      <c r="CO30" s="660"/>
      <c r="CP30" s="660"/>
      <c r="CQ30" s="661"/>
      <c r="CR30" s="631">
        <v>1184420</v>
      </c>
      <c r="CS30" s="632"/>
      <c r="CT30" s="632"/>
      <c r="CU30" s="632"/>
      <c r="CV30" s="632"/>
      <c r="CW30" s="632"/>
      <c r="CX30" s="632"/>
      <c r="CY30" s="633"/>
      <c r="CZ30" s="634">
        <v>12.2</v>
      </c>
      <c r="DA30" s="642"/>
      <c r="DB30" s="642"/>
      <c r="DC30" s="643"/>
      <c r="DD30" s="622">
        <v>1178098</v>
      </c>
      <c r="DE30" s="632"/>
      <c r="DF30" s="632"/>
      <c r="DG30" s="632"/>
      <c r="DH30" s="632"/>
      <c r="DI30" s="632"/>
      <c r="DJ30" s="632"/>
      <c r="DK30" s="633"/>
      <c r="DL30" s="622">
        <v>883675</v>
      </c>
      <c r="DM30" s="632"/>
      <c r="DN30" s="632"/>
      <c r="DO30" s="632"/>
      <c r="DP30" s="632"/>
      <c r="DQ30" s="632"/>
      <c r="DR30" s="632"/>
      <c r="DS30" s="632"/>
      <c r="DT30" s="632"/>
      <c r="DU30" s="632"/>
      <c r="DV30" s="633"/>
      <c r="DW30" s="634">
        <v>15.3</v>
      </c>
      <c r="DX30" s="642"/>
      <c r="DY30" s="642"/>
      <c r="DZ30" s="642"/>
      <c r="EA30" s="642"/>
      <c r="EB30" s="642"/>
      <c r="EC30" s="678"/>
    </row>
    <row r="31" spans="2:133" ht="11.25" customHeight="1" x14ac:dyDescent="0.15">
      <c r="B31" s="628" t="s">
        <v>312</v>
      </c>
      <c r="C31" s="629"/>
      <c r="D31" s="629"/>
      <c r="E31" s="629"/>
      <c r="F31" s="629"/>
      <c r="G31" s="629"/>
      <c r="H31" s="629"/>
      <c r="I31" s="629"/>
      <c r="J31" s="629"/>
      <c r="K31" s="629"/>
      <c r="L31" s="629"/>
      <c r="M31" s="629"/>
      <c r="N31" s="629"/>
      <c r="O31" s="629"/>
      <c r="P31" s="629"/>
      <c r="Q31" s="630"/>
      <c r="R31" s="631">
        <v>22710</v>
      </c>
      <c r="S31" s="632"/>
      <c r="T31" s="632"/>
      <c r="U31" s="632"/>
      <c r="V31" s="632"/>
      <c r="W31" s="632"/>
      <c r="X31" s="632"/>
      <c r="Y31" s="633"/>
      <c r="Z31" s="656">
        <v>0.2</v>
      </c>
      <c r="AA31" s="656"/>
      <c r="AB31" s="656"/>
      <c r="AC31" s="656"/>
      <c r="AD31" s="657" t="s">
        <v>128</v>
      </c>
      <c r="AE31" s="657"/>
      <c r="AF31" s="657"/>
      <c r="AG31" s="657"/>
      <c r="AH31" s="657"/>
      <c r="AI31" s="657"/>
      <c r="AJ31" s="657"/>
      <c r="AK31" s="657"/>
      <c r="AL31" s="634" t="s">
        <v>128</v>
      </c>
      <c r="AM31" s="635"/>
      <c r="AN31" s="635"/>
      <c r="AO31" s="658"/>
      <c r="AP31" s="712" t="s">
        <v>313</v>
      </c>
      <c r="AQ31" s="713"/>
      <c r="AR31" s="713"/>
      <c r="AS31" s="713"/>
      <c r="AT31" s="718" t="s">
        <v>314</v>
      </c>
      <c r="AU31" s="361"/>
      <c r="AV31" s="361"/>
      <c r="AW31" s="361"/>
      <c r="AX31" s="708" t="s">
        <v>189</v>
      </c>
      <c r="AY31" s="709"/>
      <c r="AZ31" s="709"/>
      <c r="BA31" s="709"/>
      <c r="BB31" s="709"/>
      <c r="BC31" s="709"/>
      <c r="BD31" s="709"/>
      <c r="BE31" s="709"/>
      <c r="BF31" s="710"/>
      <c r="BG31" s="711">
        <v>99.3</v>
      </c>
      <c r="BH31" s="703"/>
      <c r="BI31" s="703"/>
      <c r="BJ31" s="703"/>
      <c r="BK31" s="703"/>
      <c r="BL31" s="703"/>
      <c r="BM31" s="702">
        <v>97.9</v>
      </c>
      <c r="BN31" s="703"/>
      <c r="BO31" s="703"/>
      <c r="BP31" s="703"/>
      <c r="BQ31" s="704"/>
      <c r="BR31" s="711">
        <v>99.3</v>
      </c>
      <c r="BS31" s="703"/>
      <c r="BT31" s="703"/>
      <c r="BU31" s="703"/>
      <c r="BV31" s="703"/>
      <c r="BW31" s="703"/>
      <c r="BX31" s="702">
        <v>97.8</v>
      </c>
      <c r="BY31" s="703"/>
      <c r="BZ31" s="703"/>
      <c r="CA31" s="703"/>
      <c r="CB31" s="704"/>
      <c r="CD31" s="698"/>
      <c r="CE31" s="699"/>
      <c r="CF31" s="659" t="s">
        <v>315</v>
      </c>
      <c r="CG31" s="660"/>
      <c r="CH31" s="660"/>
      <c r="CI31" s="660"/>
      <c r="CJ31" s="660"/>
      <c r="CK31" s="660"/>
      <c r="CL31" s="660"/>
      <c r="CM31" s="660"/>
      <c r="CN31" s="660"/>
      <c r="CO31" s="660"/>
      <c r="CP31" s="660"/>
      <c r="CQ31" s="661"/>
      <c r="CR31" s="631">
        <v>7344</v>
      </c>
      <c r="CS31" s="623"/>
      <c r="CT31" s="623"/>
      <c r="CU31" s="623"/>
      <c r="CV31" s="623"/>
      <c r="CW31" s="623"/>
      <c r="CX31" s="623"/>
      <c r="CY31" s="624"/>
      <c r="CZ31" s="634">
        <v>0.1</v>
      </c>
      <c r="DA31" s="642"/>
      <c r="DB31" s="642"/>
      <c r="DC31" s="643"/>
      <c r="DD31" s="622">
        <v>6635</v>
      </c>
      <c r="DE31" s="623"/>
      <c r="DF31" s="623"/>
      <c r="DG31" s="623"/>
      <c r="DH31" s="623"/>
      <c r="DI31" s="623"/>
      <c r="DJ31" s="623"/>
      <c r="DK31" s="624"/>
      <c r="DL31" s="622">
        <v>6635</v>
      </c>
      <c r="DM31" s="623"/>
      <c r="DN31" s="623"/>
      <c r="DO31" s="623"/>
      <c r="DP31" s="623"/>
      <c r="DQ31" s="623"/>
      <c r="DR31" s="623"/>
      <c r="DS31" s="623"/>
      <c r="DT31" s="623"/>
      <c r="DU31" s="623"/>
      <c r="DV31" s="624"/>
      <c r="DW31" s="634">
        <v>0.1</v>
      </c>
      <c r="DX31" s="642"/>
      <c r="DY31" s="642"/>
      <c r="DZ31" s="642"/>
      <c r="EA31" s="642"/>
      <c r="EB31" s="642"/>
      <c r="EC31" s="678"/>
    </row>
    <row r="32" spans="2:133" ht="11.25" customHeight="1" x14ac:dyDescent="0.15">
      <c r="B32" s="628" t="s">
        <v>316</v>
      </c>
      <c r="C32" s="629"/>
      <c r="D32" s="629"/>
      <c r="E32" s="629"/>
      <c r="F32" s="629"/>
      <c r="G32" s="629"/>
      <c r="H32" s="629"/>
      <c r="I32" s="629"/>
      <c r="J32" s="629"/>
      <c r="K32" s="629"/>
      <c r="L32" s="629"/>
      <c r="M32" s="629"/>
      <c r="N32" s="629"/>
      <c r="O32" s="629"/>
      <c r="P32" s="629"/>
      <c r="Q32" s="630"/>
      <c r="R32" s="631">
        <v>1510436</v>
      </c>
      <c r="S32" s="632"/>
      <c r="T32" s="632"/>
      <c r="U32" s="632"/>
      <c r="V32" s="632"/>
      <c r="W32" s="632"/>
      <c r="X32" s="632"/>
      <c r="Y32" s="633"/>
      <c r="Z32" s="656">
        <v>14.9</v>
      </c>
      <c r="AA32" s="656"/>
      <c r="AB32" s="656"/>
      <c r="AC32" s="656"/>
      <c r="AD32" s="657" t="s">
        <v>128</v>
      </c>
      <c r="AE32" s="657"/>
      <c r="AF32" s="657"/>
      <c r="AG32" s="657"/>
      <c r="AH32" s="657"/>
      <c r="AI32" s="657"/>
      <c r="AJ32" s="657"/>
      <c r="AK32" s="657"/>
      <c r="AL32" s="634" t="s">
        <v>128</v>
      </c>
      <c r="AM32" s="635"/>
      <c r="AN32" s="635"/>
      <c r="AO32" s="658"/>
      <c r="AP32" s="714"/>
      <c r="AQ32" s="715"/>
      <c r="AR32" s="715"/>
      <c r="AS32" s="715"/>
      <c r="AT32" s="719"/>
      <c r="AU32" s="362" t="s">
        <v>317</v>
      </c>
      <c r="AV32" s="362"/>
      <c r="AW32" s="362"/>
      <c r="AX32" s="628" t="s">
        <v>318</v>
      </c>
      <c r="AY32" s="629"/>
      <c r="AZ32" s="629"/>
      <c r="BA32" s="629"/>
      <c r="BB32" s="629"/>
      <c r="BC32" s="629"/>
      <c r="BD32" s="629"/>
      <c r="BE32" s="629"/>
      <c r="BF32" s="630"/>
      <c r="BG32" s="721">
        <v>99.4</v>
      </c>
      <c r="BH32" s="623"/>
      <c r="BI32" s="623"/>
      <c r="BJ32" s="623"/>
      <c r="BK32" s="623"/>
      <c r="BL32" s="623"/>
      <c r="BM32" s="635">
        <v>98.6</v>
      </c>
      <c r="BN32" s="695"/>
      <c r="BO32" s="695"/>
      <c r="BP32" s="695"/>
      <c r="BQ32" s="673"/>
      <c r="BR32" s="721">
        <v>99.3</v>
      </c>
      <c r="BS32" s="623"/>
      <c r="BT32" s="623"/>
      <c r="BU32" s="623"/>
      <c r="BV32" s="623"/>
      <c r="BW32" s="623"/>
      <c r="BX32" s="635">
        <v>98.5</v>
      </c>
      <c r="BY32" s="695"/>
      <c r="BZ32" s="695"/>
      <c r="CA32" s="695"/>
      <c r="CB32" s="673"/>
      <c r="CD32" s="700"/>
      <c r="CE32" s="701"/>
      <c r="CF32" s="659" t="s">
        <v>319</v>
      </c>
      <c r="CG32" s="660"/>
      <c r="CH32" s="660"/>
      <c r="CI32" s="660"/>
      <c r="CJ32" s="660"/>
      <c r="CK32" s="660"/>
      <c r="CL32" s="660"/>
      <c r="CM32" s="660"/>
      <c r="CN32" s="660"/>
      <c r="CO32" s="660"/>
      <c r="CP32" s="660"/>
      <c r="CQ32" s="661"/>
      <c r="CR32" s="631">
        <v>303</v>
      </c>
      <c r="CS32" s="632"/>
      <c r="CT32" s="632"/>
      <c r="CU32" s="632"/>
      <c r="CV32" s="632"/>
      <c r="CW32" s="632"/>
      <c r="CX32" s="632"/>
      <c r="CY32" s="633"/>
      <c r="CZ32" s="634">
        <v>0</v>
      </c>
      <c r="DA32" s="642"/>
      <c r="DB32" s="642"/>
      <c r="DC32" s="643"/>
      <c r="DD32" s="622">
        <v>303</v>
      </c>
      <c r="DE32" s="632"/>
      <c r="DF32" s="632"/>
      <c r="DG32" s="632"/>
      <c r="DH32" s="632"/>
      <c r="DI32" s="632"/>
      <c r="DJ32" s="632"/>
      <c r="DK32" s="633"/>
      <c r="DL32" s="622">
        <v>303</v>
      </c>
      <c r="DM32" s="632"/>
      <c r="DN32" s="632"/>
      <c r="DO32" s="632"/>
      <c r="DP32" s="632"/>
      <c r="DQ32" s="632"/>
      <c r="DR32" s="632"/>
      <c r="DS32" s="632"/>
      <c r="DT32" s="632"/>
      <c r="DU32" s="632"/>
      <c r="DV32" s="633"/>
      <c r="DW32" s="634">
        <v>0</v>
      </c>
      <c r="DX32" s="642"/>
      <c r="DY32" s="642"/>
      <c r="DZ32" s="642"/>
      <c r="EA32" s="642"/>
      <c r="EB32" s="642"/>
      <c r="EC32" s="678"/>
    </row>
    <row r="33" spans="2:133" ht="11.25" customHeight="1" x14ac:dyDescent="0.15">
      <c r="B33" s="692" t="s">
        <v>320</v>
      </c>
      <c r="C33" s="693"/>
      <c r="D33" s="693"/>
      <c r="E33" s="693"/>
      <c r="F33" s="693"/>
      <c r="G33" s="693"/>
      <c r="H33" s="693"/>
      <c r="I33" s="693"/>
      <c r="J33" s="693"/>
      <c r="K33" s="693"/>
      <c r="L33" s="693"/>
      <c r="M33" s="693"/>
      <c r="N33" s="693"/>
      <c r="O33" s="693"/>
      <c r="P33" s="693"/>
      <c r="Q33" s="694"/>
      <c r="R33" s="631" t="s">
        <v>128</v>
      </c>
      <c r="S33" s="632"/>
      <c r="T33" s="632"/>
      <c r="U33" s="632"/>
      <c r="V33" s="632"/>
      <c r="W33" s="632"/>
      <c r="X33" s="632"/>
      <c r="Y33" s="633"/>
      <c r="Z33" s="656" t="s">
        <v>128</v>
      </c>
      <c r="AA33" s="656"/>
      <c r="AB33" s="656"/>
      <c r="AC33" s="656"/>
      <c r="AD33" s="657" t="s">
        <v>128</v>
      </c>
      <c r="AE33" s="657"/>
      <c r="AF33" s="657"/>
      <c r="AG33" s="657"/>
      <c r="AH33" s="657"/>
      <c r="AI33" s="657"/>
      <c r="AJ33" s="657"/>
      <c r="AK33" s="657"/>
      <c r="AL33" s="634" t="s">
        <v>128</v>
      </c>
      <c r="AM33" s="635"/>
      <c r="AN33" s="635"/>
      <c r="AO33" s="658"/>
      <c r="AP33" s="716"/>
      <c r="AQ33" s="717"/>
      <c r="AR33" s="717"/>
      <c r="AS33" s="717"/>
      <c r="AT33" s="720"/>
      <c r="AU33" s="363"/>
      <c r="AV33" s="363"/>
      <c r="AW33" s="363"/>
      <c r="AX33" s="606" t="s">
        <v>321</v>
      </c>
      <c r="AY33" s="607"/>
      <c r="AZ33" s="607"/>
      <c r="BA33" s="607"/>
      <c r="BB33" s="607"/>
      <c r="BC33" s="607"/>
      <c r="BD33" s="607"/>
      <c r="BE33" s="607"/>
      <c r="BF33" s="608"/>
      <c r="BG33" s="691">
        <v>99.2</v>
      </c>
      <c r="BH33" s="610"/>
      <c r="BI33" s="610"/>
      <c r="BJ33" s="610"/>
      <c r="BK33" s="610"/>
      <c r="BL33" s="610"/>
      <c r="BM33" s="648">
        <v>97</v>
      </c>
      <c r="BN33" s="610"/>
      <c r="BO33" s="610"/>
      <c r="BP33" s="610"/>
      <c r="BQ33" s="662"/>
      <c r="BR33" s="691">
        <v>99.2</v>
      </c>
      <c r="BS33" s="610"/>
      <c r="BT33" s="610"/>
      <c r="BU33" s="610"/>
      <c r="BV33" s="610"/>
      <c r="BW33" s="610"/>
      <c r="BX33" s="648">
        <v>97.2</v>
      </c>
      <c r="BY33" s="610"/>
      <c r="BZ33" s="610"/>
      <c r="CA33" s="610"/>
      <c r="CB33" s="662"/>
      <c r="CD33" s="659" t="s">
        <v>322</v>
      </c>
      <c r="CE33" s="660"/>
      <c r="CF33" s="660"/>
      <c r="CG33" s="660"/>
      <c r="CH33" s="660"/>
      <c r="CI33" s="660"/>
      <c r="CJ33" s="660"/>
      <c r="CK33" s="660"/>
      <c r="CL33" s="660"/>
      <c r="CM33" s="660"/>
      <c r="CN33" s="660"/>
      <c r="CO33" s="660"/>
      <c r="CP33" s="660"/>
      <c r="CQ33" s="661"/>
      <c r="CR33" s="631">
        <v>4828496</v>
      </c>
      <c r="CS33" s="623"/>
      <c r="CT33" s="623"/>
      <c r="CU33" s="623"/>
      <c r="CV33" s="623"/>
      <c r="CW33" s="623"/>
      <c r="CX33" s="623"/>
      <c r="CY33" s="624"/>
      <c r="CZ33" s="634">
        <v>49.9</v>
      </c>
      <c r="DA33" s="642"/>
      <c r="DB33" s="642"/>
      <c r="DC33" s="643"/>
      <c r="DD33" s="622">
        <v>3548103</v>
      </c>
      <c r="DE33" s="623"/>
      <c r="DF33" s="623"/>
      <c r="DG33" s="623"/>
      <c r="DH33" s="623"/>
      <c r="DI33" s="623"/>
      <c r="DJ33" s="623"/>
      <c r="DK33" s="624"/>
      <c r="DL33" s="622">
        <v>2401954</v>
      </c>
      <c r="DM33" s="623"/>
      <c r="DN33" s="623"/>
      <c r="DO33" s="623"/>
      <c r="DP33" s="623"/>
      <c r="DQ33" s="623"/>
      <c r="DR33" s="623"/>
      <c r="DS33" s="623"/>
      <c r="DT33" s="623"/>
      <c r="DU33" s="623"/>
      <c r="DV33" s="624"/>
      <c r="DW33" s="634">
        <v>41.6</v>
      </c>
      <c r="DX33" s="642"/>
      <c r="DY33" s="642"/>
      <c r="DZ33" s="642"/>
      <c r="EA33" s="642"/>
      <c r="EB33" s="642"/>
      <c r="EC33" s="678"/>
    </row>
    <row r="34" spans="2:133" ht="11.25" customHeight="1" x14ac:dyDescent="0.15">
      <c r="B34" s="628" t="s">
        <v>323</v>
      </c>
      <c r="C34" s="629"/>
      <c r="D34" s="629"/>
      <c r="E34" s="629"/>
      <c r="F34" s="629"/>
      <c r="G34" s="629"/>
      <c r="H34" s="629"/>
      <c r="I34" s="629"/>
      <c r="J34" s="629"/>
      <c r="K34" s="629"/>
      <c r="L34" s="629"/>
      <c r="M34" s="629"/>
      <c r="N34" s="629"/>
      <c r="O34" s="629"/>
      <c r="P34" s="629"/>
      <c r="Q34" s="630"/>
      <c r="R34" s="631">
        <v>547181</v>
      </c>
      <c r="S34" s="632"/>
      <c r="T34" s="632"/>
      <c r="U34" s="632"/>
      <c r="V34" s="632"/>
      <c r="W34" s="632"/>
      <c r="X34" s="632"/>
      <c r="Y34" s="633"/>
      <c r="Z34" s="656">
        <v>5.4</v>
      </c>
      <c r="AA34" s="656"/>
      <c r="AB34" s="656"/>
      <c r="AC34" s="656"/>
      <c r="AD34" s="657" t="s">
        <v>128</v>
      </c>
      <c r="AE34" s="657"/>
      <c r="AF34" s="657"/>
      <c r="AG34" s="657"/>
      <c r="AH34" s="657"/>
      <c r="AI34" s="657"/>
      <c r="AJ34" s="657"/>
      <c r="AK34" s="657"/>
      <c r="AL34" s="634" t="s">
        <v>128</v>
      </c>
      <c r="AM34" s="635"/>
      <c r="AN34" s="635"/>
      <c r="AO34" s="658"/>
      <c r="AP34" s="216"/>
      <c r="AQ34" s="217"/>
      <c r="AR34" s="362"/>
      <c r="AS34" s="361"/>
      <c r="AT34" s="361"/>
      <c r="AU34" s="361"/>
      <c r="AV34" s="361"/>
      <c r="AW34" s="361"/>
      <c r="AX34" s="361"/>
      <c r="AY34" s="361"/>
      <c r="AZ34" s="361"/>
      <c r="BA34" s="361"/>
      <c r="BB34" s="361"/>
      <c r="BC34" s="361"/>
      <c r="BD34" s="361"/>
      <c r="BE34" s="361"/>
      <c r="BF34" s="361"/>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59" t="s">
        <v>324</v>
      </c>
      <c r="CE34" s="660"/>
      <c r="CF34" s="660"/>
      <c r="CG34" s="660"/>
      <c r="CH34" s="660"/>
      <c r="CI34" s="660"/>
      <c r="CJ34" s="660"/>
      <c r="CK34" s="660"/>
      <c r="CL34" s="660"/>
      <c r="CM34" s="660"/>
      <c r="CN34" s="660"/>
      <c r="CO34" s="660"/>
      <c r="CP34" s="660"/>
      <c r="CQ34" s="661"/>
      <c r="CR34" s="631">
        <v>1307847</v>
      </c>
      <c r="CS34" s="632"/>
      <c r="CT34" s="632"/>
      <c r="CU34" s="632"/>
      <c r="CV34" s="632"/>
      <c r="CW34" s="632"/>
      <c r="CX34" s="632"/>
      <c r="CY34" s="633"/>
      <c r="CZ34" s="634">
        <v>13.5</v>
      </c>
      <c r="DA34" s="642"/>
      <c r="DB34" s="642"/>
      <c r="DC34" s="643"/>
      <c r="DD34" s="622">
        <v>701577</v>
      </c>
      <c r="DE34" s="632"/>
      <c r="DF34" s="632"/>
      <c r="DG34" s="632"/>
      <c r="DH34" s="632"/>
      <c r="DI34" s="632"/>
      <c r="DJ34" s="632"/>
      <c r="DK34" s="633"/>
      <c r="DL34" s="622">
        <v>573737</v>
      </c>
      <c r="DM34" s="632"/>
      <c r="DN34" s="632"/>
      <c r="DO34" s="632"/>
      <c r="DP34" s="632"/>
      <c r="DQ34" s="632"/>
      <c r="DR34" s="632"/>
      <c r="DS34" s="632"/>
      <c r="DT34" s="632"/>
      <c r="DU34" s="632"/>
      <c r="DV34" s="633"/>
      <c r="DW34" s="634">
        <v>9.9</v>
      </c>
      <c r="DX34" s="642"/>
      <c r="DY34" s="642"/>
      <c r="DZ34" s="642"/>
      <c r="EA34" s="642"/>
      <c r="EB34" s="642"/>
      <c r="EC34" s="678"/>
    </row>
    <row r="35" spans="2:133" ht="11.25" customHeight="1" x14ac:dyDescent="0.15">
      <c r="B35" s="628" t="s">
        <v>325</v>
      </c>
      <c r="C35" s="629"/>
      <c r="D35" s="629"/>
      <c r="E35" s="629"/>
      <c r="F35" s="629"/>
      <c r="G35" s="629"/>
      <c r="H35" s="629"/>
      <c r="I35" s="629"/>
      <c r="J35" s="629"/>
      <c r="K35" s="629"/>
      <c r="L35" s="629"/>
      <c r="M35" s="629"/>
      <c r="N35" s="629"/>
      <c r="O35" s="629"/>
      <c r="P35" s="629"/>
      <c r="Q35" s="630"/>
      <c r="R35" s="631">
        <v>97179</v>
      </c>
      <c r="S35" s="632"/>
      <c r="T35" s="632"/>
      <c r="U35" s="632"/>
      <c r="V35" s="632"/>
      <c r="W35" s="632"/>
      <c r="X35" s="632"/>
      <c r="Y35" s="633"/>
      <c r="Z35" s="656">
        <v>1</v>
      </c>
      <c r="AA35" s="656"/>
      <c r="AB35" s="656"/>
      <c r="AC35" s="656"/>
      <c r="AD35" s="657">
        <v>13735</v>
      </c>
      <c r="AE35" s="657"/>
      <c r="AF35" s="657"/>
      <c r="AG35" s="657"/>
      <c r="AH35" s="657"/>
      <c r="AI35" s="657"/>
      <c r="AJ35" s="657"/>
      <c r="AK35" s="657"/>
      <c r="AL35" s="634">
        <v>0.2</v>
      </c>
      <c r="AM35" s="635"/>
      <c r="AN35" s="635"/>
      <c r="AO35" s="658"/>
      <c r="AP35" s="218"/>
      <c r="AQ35" s="688" t="s">
        <v>326</v>
      </c>
      <c r="AR35" s="689"/>
      <c r="AS35" s="689"/>
      <c r="AT35" s="689"/>
      <c r="AU35" s="689"/>
      <c r="AV35" s="689"/>
      <c r="AW35" s="689"/>
      <c r="AX35" s="689"/>
      <c r="AY35" s="689"/>
      <c r="AZ35" s="689"/>
      <c r="BA35" s="689"/>
      <c r="BB35" s="689"/>
      <c r="BC35" s="689"/>
      <c r="BD35" s="689"/>
      <c r="BE35" s="689"/>
      <c r="BF35" s="690"/>
      <c r="BG35" s="688" t="s">
        <v>327</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59" t="s">
        <v>328</v>
      </c>
      <c r="CE35" s="660"/>
      <c r="CF35" s="660"/>
      <c r="CG35" s="660"/>
      <c r="CH35" s="660"/>
      <c r="CI35" s="660"/>
      <c r="CJ35" s="660"/>
      <c r="CK35" s="660"/>
      <c r="CL35" s="660"/>
      <c r="CM35" s="660"/>
      <c r="CN35" s="660"/>
      <c r="CO35" s="660"/>
      <c r="CP35" s="660"/>
      <c r="CQ35" s="661"/>
      <c r="CR35" s="631">
        <v>70597</v>
      </c>
      <c r="CS35" s="623"/>
      <c r="CT35" s="623"/>
      <c r="CU35" s="623"/>
      <c r="CV35" s="623"/>
      <c r="CW35" s="623"/>
      <c r="CX35" s="623"/>
      <c r="CY35" s="624"/>
      <c r="CZ35" s="634">
        <v>0.7</v>
      </c>
      <c r="DA35" s="642"/>
      <c r="DB35" s="642"/>
      <c r="DC35" s="643"/>
      <c r="DD35" s="622">
        <v>51809</v>
      </c>
      <c r="DE35" s="623"/>
      <c r="DF35" s="623"/>
      <c r="DG35" s="623"/>
      <c r="DH35" s="623"/>
      <c r="DI35" s="623"/>
      <c r="DJ35" s="623"/>
      <c r="DK35" s="624"/>
      <c r="DL35" s="622">
        <v>50951</v>
      </c>
      <c r="DM35" s="623"/>
      <c r="DN35" s="623"/>
      <c r="DO35" s="623"/>
      <c r="DP35" s="623"/>
      <c r="DQ35" s="623"/>
      <c r="DR35" s="623"/>
      <c r="DS35" s="623"/>
      <c r="DT35" s="623"/>
      <c r="DU35" s="623"/>
      <c r="DV35" s="624"/>
      <c r="DW35" s="634">
        <v>0.9</v>
      </c>
      <c r="DX35" s="642"/>
      <c r="DY35" s="642"/>
      <c r="DZ35" s="642"/>
      <c r="EA35" s="642"/>
      <c r="EB35" s="642"/>
      <c r="EC35" s="678"/>
    </row>
    <row r="36" spans="2:133" ht="11.25" customHeight="1" x14ac:dyDescent="0.15">
      <c r="B36" s="628" t="s">
        <v>329</v>
      </c>
      <c r="C36" s="629"/>
      <c r="D36" s="629"/>
      <c r="E36" s="629"/>
      <c r="F36" s="629"/>
      <c r="G36" s="629"/>
      <c r="H36" s="629"/>
      <c r="I36" s="629"/>
      <c r="J36" s="629"/>
      <c r="K36" s="629"/>
      <c r="L36" s="629"/>
      <c r="M36" s="629"/>
      <c r="N36" s="629"/>
      <c r="O36" s="629"/>
      <c r="P36" s="629"/>
      <c r="Q36" s="630"/>
      <c r="R36" s="631">
        <v>94717</v>
      </c>
      <c r="S36" s="632"/>
      <c r="T36" s="632"/>
      <c r="U36" s="632"/>
      <c r="V36" s="632"/>
      <c r="W36" s="632"/>
      <c r="X36" s="632"/>
      <c r="Y36" s="633"/>
      <c r="Z36" s="656">
        <v>0.9</v>
      </c>
      <c r="AA36" s="656"/>
      <c r="AB36" s="656"/>
      <c r="AC36" s="656"/>
      <c r="AD36" s="657" t="s">
        <v>128</v>
      </c>
      <c r="AE36" s="657"/>
      <c r="AF36" s="657"/>
      <c r="AG36" s="657"/>
      <c r="AH36" s="657"/>
      <c r="AI36" s="657"/>
      <c r="AJ36" s="657"/>
      <c r="AK36" s="657"/>
      <c r="AL36" s="634" t="s">
        <v>128</v>
      </c>
      <c r="AM36" s="635"/>
      <c r="AN36" s="635"/>
      <c r="AO36" s="658"/>
      <c r="AP36" s="218"/>
      <c r="AQ36" s="679" t="s">
        <v>330</v>
      </c>
      <c r="AR36" s="680"/>
      <c r="AS36" s="680"/>
      <c r="AT36" s="680"/>
      <c r="AU36" s="680"/>
      <c r="AV36" s="680"/>
      <c r="AW36" s="680"/>
      <c r="AX36" s="680"/>
      <c r="AY36" s="681"/>
      <c r="AZ36" s="682">
        <v>1656386</v>
      </c>
      <c r="BA36" s="683"/>
      <c r="BB36" s="683"/>
      <c r="BC36" s="683"/>
      <c r="BD36" s="683"/>
      <c r="BE36" s="683"/>
      <c r="BF36" s="684"/>
      <c r="BG36" s="685" t="s">
        <v>331</v>
      </c>
      <c r="BH36" s="686"/>
      <c r="BI36" s="686"/>
      <c r="BJ36" s="686"/>
      <c r="BK36" s="686"/>
      <c r="BL36" s="686"/>
      <c r="BM36" s="686"/>
      <c r="BN36" s="686"/>
      <c r="BO36" s="686"/>
      <c r="BP36" s="686"/>
      <c r="BQ36" s="686"/>
      <c r="BR36" s="686"/>
      <c r="BS36" s="686"/>
      <c r="BT36" s="686"/>
      <c r="BU36" s="687"/>
      <c r="BV36" s="682">
        <v>30576</v>
      </c>
      <c r="BW36" s="683"/>
      <c r="BX36" s="683"/>
      <c r="BY36" s="683"/>
      <c r="BZ36" s="683"/>
      <c r="CA36" s="683"/>
      <c r="CB36" s="684"/>
      <c r="CD36" s="659" t="s">
        <v>332</v>
      </c>
      <c r="CE36" s="660"/>
      <c r="CF36" s="660"/>
      <c r="CG36" s="660"/>
      <c r="CH36" s="660"/>
      <c r="CI36" s="660"/>
      <c r="CJ36" s="660"/>
      <c r="CK36" s="660"/>
      <c r="CL36" s="660"/>
      <c r="CM36" s="660"/>
      <c r="CN36" s="660"/>
      <c r="CO36" s="660"/>
      <c r="CP36" s="660"/>
      <c r="CQ36" s="661"/>
      <c r="CR36" s="631">
        <v>1856670</v>
      </c>
      <c r="CS36" s="632"/>
      <c r="CT36" s="632"/>
      <c r="CU36" s="632"/>
      <c r="CV36" s="632"/>
      <c r="CW36" s="632"/>
      <c r="CX36" s="632"/>
      <c r="CY36" s="633"/>
      <c r="CZ36" s="634">
        <v>19.2</v>
      </c>
      <c r="DA36" s="642"/>
      <c r="DB36" s="642"/>
      <c r="DC36" s="643"/>
      <c r="DD36" s="622">
        <v>1445994</v>
      </c>
      <c r="DE36" s="632"/>
      <c r="DF36" s="632"/>
      <c r="DG36" s="632"/>
      <c r="DH36" s="632"/>
      <c r="DI36" s="632"/>
      <c r="DJ36" s="632"/>
      <c r="DK36" s="633"/>
      <c r="DL36" s="622">
        <v>1140843</v>
      </c>
      <c r="DM36" s="632"/>
      <c r="DN36" s="632"/>
      <c r="DO36" s="632"/>
      <c r="DP36" s="632"/>
      <c r="DQ36" s="632"/>
      <c r="DR36" s="632"/>
      <c r="DS36" s="632"/>
      <c r="DT36" s="632"/>
      <c r="DU36" s="632"/>
      <c r="DV36" s="633"/>
      <c r="DW36" s="634">
        <v>19.7</v>
      </c>
      <c r="DX36" s="642"/>
      <c r="DY36" s="642"/>
      <c r="DZ36" s="642"/>
      <c r="EA36" s="642"/>
      <c r="EB36" s="642"/>
      <c r="EC36" s="678"/>
    </row>
    <row r="37" spans="2:133" ht="11.25" customHeight="1" x14ac:dyDescent="0.15">
      <c r="B37" s="628" t="s">
        <v>333</v>
      </c>
      <c r="C37" s="629"/>
      <c r="D37" s="629"/>
      <c r="E37" s="629"/>
      <c r="F37" s="629"/>
      <c r="G37" s="629"/>
      <c r="H37" s="629"/>
      <c r="I37" s="629"/>
      <c r="J37" s="629"/>
      <c r="K37" s="629"/>
      <c r="L37" s="629"/>
      <c r="M37" s="629"/>
      <c r="N37" s="629"/>
      <c r="O37" s="629"/>
      <c r="P37" s="629"/>
      <c r="Q37" s="630"/>
      <c r="R37" s="631">
        <v>345919</v>
      </c>
      <c r="S37" s="632"/>
      <c r="T37" s="632"/>
      <c r="U37" s="632"/>
      <c r="V37" s="632"/>
      <c r="W37" s="632"/>
      <c r="X37" s="632"/>
      <c r="Y37" s="633"/>
      <c r="Z37" s="656">
        <v>3.4</v>
      </c>
      <c r="AA37" s="656"/>
      <c r="AB37" s="656"/>
      <c r="AC37" s="656"/>
      <c r="AD37" s="657" t="s">
        <v>128</v>
      </c>
      <c r="AE37" s="657"/>
      <c r="AF37" s="657"/>
      <c r="AG37" s="657"/>
      <c r="AH37" s="657"/>
      <c r="AI37" s="657"/>
      <c r="AJ37" s="657"/>
      <c r="AK37" s="657"/>
      <c r="AL37" s="634" t="s">
        <v>128</v>
      </c>
      <c r="AM37" s="635"/>
      <c r="AN37" s="635"/>
      <c r="AO37" s="658"/>
      <c r="AQ37" s="670" t="s">
        <v>334</v>
      </c>
      <c r="AR37" s="671"/>
      <c r="AS37" s="671"/>
      <c r="AT37" s="671"/>
      <c r="AU37" s="671"/>
      <c r="AV37" s="671"/>
      <c r="AW37" s="671"/>
      <c r="AX37" s="671"/>
      <c r="AY37" s="672"/>
      <c r="AZ37" s="631">
        <v>584646</v>
      </c>
      <c r="BA37" s="632"/>
      <c r="BB37" s="632"/>
      <c r="BC37" s="632"/>
      <c r="BD37" s="623"/>
      <c r="BE37" s="623"/>
      <c r="BF37" s="673"/>
      <c r="BG37" s="659" t="s">
        <v>335</v>
      </c>
      <c r="BH37" s="660"/>
      <c r="BI37" s="660"/>
      <c r="BJ37" s="660"/>
      <c r="BK37" s="660"/>
      <c r="BL37" s="660"/>
      <c r="BM37" s="660"/>
      <c r="BN37" s="660"/>
      <c r="BO37" s="660"/>
      <c r="BP37" s="660"/>
      <c r="BQ37" s="660"/>
      <c r="BR37" s="660"/>
      <c r="BS37" s="660"/>
      <c r="BT37" s="660"/>
      <c r="BU37" s="661"/>
      <c r="BV37" s="631">
        <v>18618</v>
      </c>
      <c r="BW37" s="632"/>
      <c r="BX37" s="632"/>
      <c r="BY37" s="632"/>
      <c r="BZ37" s="632"/>
      <c r="CA37" s="632"/>
      <c r="CB37" s="669"/>
      <c r="CD37" s="659" t="s">
        <v>336</v>
      </c>
      <c r="CE37" s="660"/>
      <c r="CF37" s="660"/>
      <c r="CG37" s="660"/>
      <c r="CH37" s="660"/>
      <c r="CI37" s="660"/>
      <c r="CJ37" s="660"/>
      <c r="CK37" s="660"/>
      <c r="CL37" s="660"/>
      <c r="CM37" s="660"/>
      <c r="CN37" s="660"/>
      <c r="CO37" s="660"/>
      <c r="CP37" s="660"/>
      <c r="CQ37" s="661"/>
      <c r="CR37" s="631">
        <v>631199</v>
      </c>
      <c r="CS37" s="623"/>
      <c r="CT37" s="623"/>
      <c r="CU37" s="623"/>
      <c r="CV37" s="623"/>
      <c r="CW37" s="623"/>
      <c r="CX37" s="623"/>
      <c r="CY37" s="624"/>
      <c r="CZ37" s="634">
        <v>6.5</v>
      </c>
      <c r="DA37" s="642"/>
      <c r="DB37" s="642"/>
      <c r="DC37" s="643"/>
      <c r="DD37" s="622">
        <v>398021</v>
      </c>
      <c r="DE37" s="623"/>
      <c r="DF37" s="623"/>
      <c r="DG37" s="623"/>
      <c r="DH37" s="623"/>
      <c r="DI37" s="623"/>
      <c r="DJ37" s="623"/>
      <c r="DK37" s="624"/>
      <c r="DL37" s="622">
        <v>383103</v>
      </c>
      <c r="DM37" s="623"/>
      <c r="DN37" s="623"/>
      <c r="DO37" s="623"/>
      <c r="DP37" s="623"/>
      <c r="DQ37" s="623"/>
      <c r="DR37" s="623"/>
      <c r="DS37" s="623"/>
      <c r="DT37" s="623"/>
      <c r="DU37" s="623"/>
      <c r="DV37" s="624"/>
      <c r="DW37" s="634">
        <v>6.6</v>
      </c>
      <c r="DX37" s="642"/>
      <c r="DY37" s="642"/>
      <c r="DZ37" s="642"/>
      <c r="EA37" s="642"/>
      <c r="EB37" s="642"/>
      <c r="EC37" s="678"/>
    </row>
    <row r="38" spans="2:133" ht="11.25" customHeight="1" x14ac:dyDescent="0.15">
      <c r="B38" s="628" t="s">
        <v>337</v>
      </c>
      <c r="C38" s="629"/>
      <c r="D38" s="629"/>
      <c r="E38" s="629"/>
      <c r="F38" s="629"/>
      <c r="G38" s="629"/>
      <c r="H38" s="629"/>
      <c r="I38" s="629"/>
      <c r="J38" s="629"/>
      <c r="K38" s="629"/>
      <c r="L38" s="629"/>
      <c r="M38" s="629"/>
      <c r="N38" s="629"/>
      <c r="O38" s="629"/>
      <c r="P38" s="629"/>
      <c r="Q38" s="630"/>
      <c r="R38" s="631">
        <v>230512</v>
      </c>
      <c r="S38" s="632"/>
      <c r="T38" s="632"/>
      <c r="U38" s="632"/>
      <c r="V38" s="632"/>
      <c r="W38" s="632"/>
      <c r="X38" s="632"/>
      <c r="Y38" s="633"/>
      <c r="Z38" s="656">
        <v>2.2999999999999998</v>
      </c>
      <c r="AA38" s="656"/>
      <c r="AB38" s="656"/>
      <c r="AC38" s="656"/>
      <c r="AD38" s="657" t="s">
        <v>128</v>
      </c>
      <c r="AE38" s="657"/>
      <c r="AF38" s="657"/>
      <c r="AG38" s="657"/>
      <c r="AH38" s="657"/>
      <c r="AI38" s="657"/>
      <c r="AJ38" s="657"/>
      <c r="AK38" s="657"/>
      <c r="AL38" s="634" t="s">
        <v>128</v>
      </c>
      <c r="AM38" s="635"/>
      <c r="AN38" s="635"/>
      <c r="AO38" s="658"/>
      <c r="AQ38" s="670" t="s">
        <v>338</v>
      </c>
      <c r="AR38" s="671"/>
      <c r="AS38" s="671"/>
      <c r="AT38" s="671"/>
      <c r="AU38" s="671"/>
      <c r="AV38" s="671"/>
      <c r="AW38" s="671"/>
      <c r="AX38" s="671"/>
      <c r="AY38" s="672"/>
      <c r="AZ38" s="631">
        <v>273900</v>
      </c>
      <c r="BA38" s="632"/>
      <c r="BB38" s="632"/>
      <c r="BC38" s="632"/>
      <c r="BD38" s="623"/>
      <c r="BE38" s="623"/>
      <c r="BF38" s="673"/>
      <c r="BG38" s="659" t="s">
        <v>339</v>
      </c>
      <c r="BH38" s="660"/>
      <c r="BI38" s="660"/>
      <c r="BJ38" s="660"/>
      <c r="BK38" s="660"/>
      <c r="BL38" s="660"/>
      <c r="BM38" s="660"/>
      <c r="BN38" s="660"/>
      <c r="BO38" s="660"/>
      <c r="BP38" s="660"/>
      <c r="BQ38" s="660"/>
      <c r="BR38" s="660"/>
      <c r="BS38" s="660"/>
      <c r="BT38" s="660"/>
      <c r="BU38" s="661"/>
      <c r="BV38" s="631">
        <v>1893</v>
      </c>
      <c r="BW38" s="632"/>
      <c r="BX38" s="632"/>
      <c r="BY38" s="632"/>
      <c r="BZ38" s="632"/>
      <c r="CA38" s="632"/>
      <c r="CB38" s="669"/>
      <c r="CD38" s="659" t="s">
        <v>340</v>
      </c>
      <c r="CE38" s="660"/>
      <c r="CF38" s="660"/>
      <c r="CG38" s="660"/>
      <c r="CH38" s="660"/>
      <c r="CI38" s="660"/>
      <c r="CJ38" s="660"/>
      <c r="CK38" s="660"/>
      <c r="CL38" s="660"/>
      <c r="CM38" s="660"/>
      <c r="CN38" s="660"/>
      <c r="CO38" s="660"/>
      <c r="CP38" s="660"/>
      <c r="CQ38" s="661"/>
      <c r="CR38" s="631">
        <v>739808</v>
      </c>
      <c r="CS38" s="632"/>
      <c r="CT38" s="632"/>
      <c r="CU38" s="632"/>
      <c r="CV38" s="632"/>
      <c r="CW38" s="632"/>
      <c r="CX38" s="632"/>
      <c r="CY38" s="633"/>
      <c r="CZ38" s="634">
        <v>7.7</v>
      </c>
      <c r="DA38" s="642"/>
      <c r="DB38" s="642"/>
      <c r="DC38" s="643"/>
      <c r="DD38" s="622">
        <v>636423</v>
      </c>
      <c r="DE38" s="632"/>
      <c r="DF38" s="632"/>
      <c r="DG38" s="632"/>
      <c r="DH38" s="632"/>
      <c r="DI38" s="632"/>
      <c r="DJ38" s="632"/>
      <c r="DK38" s="633"/>
      <c r="DL38" s="622">
        <v>636423</v>
      </c>
      <c r="DM38" s="632"/>
      <c r="DN38" s="632"/>
      <c r="DO38" s="632"/>
      <c r="DP38" s="632"/>
      <c r="DQ38" s="632"/>
      <c r="DR38" s="632"/>
      <c r="DS38" s="632"/>
      <c r="DT38" s="632"/>
      <c r="DU38" s="632"/>
      <c r="DV38" s="633"/>
      <c r="DW38" s="634">
        <v>11</v>
      </c>
      <c r="DX38" s="642"/>
      <c r="DY38" s="642"/>
      <c r="DZ38" s="642"/>
      <c r="EA38" s="642"/>
      <c r="EB38" s="642"/>
      <c r="EC38" s="678"/>
    </row>
    <row r="39" spans="2:133" ht="11.25" customHeight="1" x14ac:dyDescent="0.15">
      <c r="B39" s="628" t="s">
        <v>341</v>
      </c>
      <c r="C39" s="629"/>
      <c r="D39" s="629"/>
      <c r="E39" s="629"/>
      <c r="F39" s="629"/>
      <c r="G39" s="629"/>
      <c r="H39" s="629"/>
      <c r="I39" s="629"/>
      <c r="J39" s="629"/>
      <c r="K39" s="629"/>
      <c r="L39" s="629"/>
      <c r="M39" s="629"/>
      <c r="N39" s="629"/>
      <c r="O39" s="629"/>
      <c r="P39" s="629"/>
      <c r="Q39" s="630"/>
      <c r="R39" s="631">
        <v>113869</v>
      </c>
      <c r="S39" s="632"/>
      <c r="T39" s="632"/>
      <c r="U39" s="632"/>
      <c r="V39" s="632"/>
      <c r="W39" s="632"/>
      <c r="X39" s="632"/>
      <c r="Y39" s="633"/>
      <c r="Z39" s="656">
        <v>1.1000000000000001</v>
      </c>
      <c r="AA39" s="656"/>
      <c r="AB39" s="656"/>
      <c r="AC39" s="656"/>
      <c r="AD39" s="657">
        <v>12</v>
      </c>
      <c r="AE39" s="657"/>
      <c r="AF39" s="657"/>
      <c r="AG39" s="657"/>
      <c r="AH39" s="657"/>
      <c r="AI39" s="657"/>
      <c r="AJ39" s="657"/>
      <c r="AK39" s="657"/>
      <c r="AL39" s="634">
        <v>0</v>
      </c>
      <c r="AM39" s="635"/>
      <c r="AN39" s="635"/>
      <c r="AO39" s="658"/>
      <c r="AQ39" s="670" t="s">
        <v>342</v>
      </c>
      <c r="AR39" s="671"/>
      <c r="AS39" s="671"/>
      <c r="AT39" s="671"/>
      <c r="AU39" s="671"/>
      <c r="AV39" s="671"/>
      <c r="AW39" s="671"/>
      <c r="AX39" s="671"/>
      <c r="AY39" s="672"/>
      <c r="AZ39" s="631">
        <v>36400</v>
      </c>
      <c r="BA39" s="632"/>
      <c r="BB39" s="632"/>
      <c r="BC39" s="632"/>
      <c r="BD39" s="623"/>
      <c r="BE39" s="623"/>
      <c r="BF39" s="673"/>
      <c r="BG39" s="659" t="s">
        <v>343</v>
      </c>
      <c r="BH39" s="660"/>
      <c r="BI39" s="660"/>
      <c r="BJ39" s="660"/>
      <c r="BK39" s="660"/>
      <c r="BL39" s="660"/>
      <c r="BM39" s="660"/>
      <c r="BN39" s="660"/>
      <c r="BO39" s="660"/>
      <c r="BP39" s="660"/>
      <c r="BQ39" s="660"/>
      <c r="BR39" s="660"/>
      <c r="BS39" s="660"/>
      <c r="BT39" s="660"/>
      <c r="BU39" s="661"/>
      <c r="BV39" s="631">
        <v>2941</v>
      </c>
      <c r="BW39" s="632"/>
      <c r="BX39" s="632"/>
      <c r="BY39" s="632"/>
      <c r="BZ39" s="632"/>
      <c r="CA39" s="632"/>
      <c r="CB39" s="669"/>
      <c r="CD39" s="659" t="s">
        <v>344</v>
      </c>
      <c r="CE39" s="660"/>
      <c r="CF39" s="660"/>
      <c r="CG39" s="660"/>
      <c r="CH39" s="660"/>
      <c r="CI39" s="660"/>
      <c r="CJ39" s="660"/>
      <c r="CK39" s="660"/>
      <c r="CL39" s="660"/>
      <c r="CM39" s="660"/>
      <c r="CN39" s="660"/>
      <c r="CO39" s="660"/>
      <c r="CP39" s="660"/>
      <c r="CQ39" s="661"/>
      <c r="CR39" s="631">
        <v>535534</v>
      </c>
      <c r="CS39" s="623"/>
      <c r="CT39" s="623"/>
      <c r="CU39" s="623"/>
      <c r="CV39" s="623"/>
      <c r="CW39" s="623"/>
      <c r="CX39" s="623"/>
      <c r="CY39" s="624"/>
      <c r="CZ39" s="634">
        <v>5.5</v>
      </c>
      <c r="DA39" s="642"/>
      <c r="DB39" s="642"/>
      <c r="DC39" s="643"/>
      <c r="DD39" s="622">
        <v>398260</v>
      </c>
      <c r="DE39" s="623"/>
      <c r="DF39" s="623"/>
      <c r="DG39" s="623"/>
      <c r="DH39" s="623"/>
      <c r="DI39" s="623"/>
      <c r="DJ39" s="623"/>
      <c r="DK39" s="624"/>
      <c r="DL39" s="622" t="s">
        <v>128</v>
      </c>
      <c r="DM39" s="623"/>
      <c r="DN39" s="623"/>
      <c r="DO39" s="623"/>
      <c r="DP39" s="623"/>
      <c r="DQ39" s="623"/>
      <c r="DR39" s="623"/>
      <c r="DS39" s="623"/>
      <c r="DT39" s="623"/>
      <c r="DU39" s="623"/>
      <c r="DV39" s="624"/>
      <c r="DW39" s="634" t="s">
        <v>128</v>
      </c>
      <c r="DX39" s="642"/>
      <c r="DY39" s="642"/>
      <c r="DZ39" s="642"/>
      <c r="EA39" s="642"/>
      <c r="EB39" s="642"/>
      <c r="EC39" s="678"/>
    </row>
    <row r="40" spans="2:133" ht="11.25" customHeight="1" x14ac:dyDescent="0.15">
      <c r="B40" s="628" t="s">
        <v>345</v>
      </c>
      <c r="C40" s="629"/>
      <c r="D40" s="629"/>
      <c r="E40" s="629"/>
      <c r="F40" s="629"/>
      <c r="G40" s="629"/>
      <c r="H40" s="629"/>
      <c r="I40" s="629"/>
      <c r="J40" s="629"/>
      <c r="K40" s="629"/>
      <c r="L40" s="629"/>
      <c r="M40" s="629"/>
      <c r="N40" s="629"/>
      <c r="O40" s="629"/>
      <c r="P40" s="629"/>
      <c r="Q40" s="630"/>
      <c r="R40" s="631">
        <v>1037877</v>
      </c>
      <c r="S40" s="632"/>
      <c r="T40" s="632"/>
      <c r="U40" s="632"/>
      <c r="V40" s="632"/>
      <c r="W40" s="632"/>
      <c r="X40" s="632"/>
      <c r="Y40" s="633"/>
      <c r="Z40" s="656">
        <v>10.3</v>
      </c>
      <c r="AA40" s="656"/>
      <c r="AB40" s="656"/>
      <c r="AC40" s="656"/>
      <c r="AD40" s="657" t="s">
        <v>128</v>
      </c>
      <c r="AE40" s="657"/>
      <c r="AF40" s="657"/>
      <c r="AG40" s="657"/>
      <c r="AH40" s="657"/>
      <c r="AI40" s="657"/>
      <c r="AJ40" s="657"/>
      <c r="AK40" s="657"/>
      <c r="AL40" s="634" t="s">
        <v>128</v>
      </c>
      <c r="AM40" s="635"/>
      <c r="AN40" s="635"/>
      <c r="AO40" s="658"/>
      <c r="AQ40" s="670" t="s">
        <v>346</v>
      </c>
      <c r="AR40" s="671"/>
      <c r="AS40" s="671"/>
      <c r="AT40" s="671"/>
      <c r="AU40" s="671"/>
      <c r="AV40" s="671"/>
      <c r="AW40" s="671"/>
      <c r="AX40" s="671"/>
      <c r="AY40" s="672"/>
      <c r="AZ40" s="631">
        <v>21632</v>
      </c>
      <c r="BA40" s="632"/>
      <c r="BB40" s="632"/>
      <c r="BC40" s="632"/>
      <c r="BD40" s="623"/>
      <c r="BE40" s="623"/>
      <c r="BF40" s="673"/>
      <c r="BG40" s="674" t="s">
        <v>347</v>
      </c>
      <c r="BH40" s="675"/>
      <c r="BI40" s="675"/>
      <c r="BJ40" s="675"/>
      <c r="BK40" s="675"/>
      <c r="BL40" s="364"/>
      <c r="BM40" s="660" t="s">
        <v>348</v>
      </c>
      <c r="BN40" s="660"/>
      <c r="BO40" s="660"/>
      <c r="BP40" s="660"/>
      <c r="BQ40" s="660"/>
      <c r="BR40" s="660"/>
      <c r="BS40" s="660"/>
      <c r="BT40" s="660"/>
      <c r="BU40" s="661"/>
      <c r="BV40" s="631">
        <v>80</v>
      </c>
      <c r="BW40" s="632"/>
      <c r="BX40" s="632"/>
      <c r="BY40" s="632"/>
      <c r="BZ40" s="632"/>
      <c r="CA40" s="632"/>
      <c r="CB40" s="669"/>
      <c r="CD40" s="659" t="s">
        <v>349</v>
      </c>
      <c r="CE40" s="660"/>
      <c r="CF40" s="660"/>
      <c r="CG40" s="660"/>
      <c r="CH40" s="660"/>
      <c r="CI40" s="660"/>
      <c r="CJ40" s="660"/>
      <c r="CK40" s="660"/>
      <c r="CL40" s="660"/>
      <c r="CM40" s="660"/>
      <c r="CN40" s="660"/>
      <c r="CO40" s="660"/>
      <c r="CP40" s="660"/>
      <c r="CQ40" s="661"/>
      <c r="CR40" s="631">
        <v>318040</v>
      </c>
      <c r="CS40" s="632"/>
      <c r="CT40" s="632"/>
      <c r="CU40" s="632"/>
      <c r="CV40" s="632"/>
      <c r="CW40" s="632"/>
      <c r="CX40" s="632"/>
      <c r="CY40" s="633"/>
      <c r="CZ40" s="634">
        <v>3.3</v>
      </c>
      <c r="DA40" s="642"/>
      <c r="DB40" s="642"/>
      <c r="DC40" s="643"/>
      <c r="DD40" s="622">
        <v>314040</v>
      </c>
      <c r="DE40" s="632"/>
      <c r="DF40" s="632"/>
      <c r="DG40" s="632"/>
      <c r="DH40" s="632"/>
      <c r="DI40" s="632"/>
      <c r="DJ40" s="632"/>
      <c r="DK40" s="633"/>
      <c r="DL40" s="622" t="s">
        <v>128</v>
      </c>
      <c r="DM40" s="632"/>
      <c r="DN40" s="632"/>
      <c r="DO40" s="632"/>
      <c r="DP40" s="632"/>
      <c r="DQ40" s="632"/>
      <c r="DR40" s="632"/>
      <c r="DS40" s="632"/>
      <c r="DT40" s="632"/>
      <c r="DU40" s="632"/>
      <c r="DV40" s="633"/>
      <c r="DW40" s="634" t="s">
        <v>128</v>
      </c>
      <c r="DX40" s="642"/>
      <c r="DY40" s="642"/>
      <c r="DZ40" s="642"/>
      <c r="EA40" s="642"/>
      <c r="EB40" s="642"/>
      <c r="EC40" s="678"/>
    </row>
    <row r="41" spans="2:133" ht="11.25" customHeight="1" x14ac:dyDescent="0.15">
      <c r="B41" s="628" t="s">
        <v>350</v>
      </c>
      <c r="C41" s="629"/>
      <c r="D41" s="629"/>
      <c r="E41" s="629"/>
      <c r="F41" s="629"/>
      <c r="G41" s="629"/>
      <c r="H41" s="629"/>
      <c r="I41" s="629"/>
      <c r="J41" s="629"/>
      <c r="K41" s="629"/>
      <c r="L41" s="629"/>
      <c r="M41" s="629"/>
      <c r="N41" s="629"/>
      <c r="O41" s="629"/>
      <c r="P41" s="629"/>
      <c r="Q41" s="630"/>
      <c r="R41" s="631" t="s">
        <v>128</v>
      </c>
      <c r="S41" s="632"/>
      <c r="T41" s="632"/>
      <c r="U41" s="632"/>
      <c r="V41" s="632"/>
      <c r="W41" s="632"/>
      <c r="X41" s="632"/>
      <c r="Y41" s="633"/>
      <c r="Z41" s="656" t="s">
        <v>128</v>
      </c>
      <c r="AA41" s="656"/>
      <c r="AB41" s="656"/>
      <c r="AC41" s="656"/>
      <c r="AD41" s="657" t="s">
        <v>128</v>
      </c>
      <c r="AE41" s="657"/>
      <c r="AF41" s="657"/>
      <c r="AG41" s="657"/>
      <c r="AH41" s="657"/>
      <c r="AI41" s="657"/>
      <c r="AJ41" s="657"/>
      <c r="AK41" s="657"/>
      <c r="AL41" s="634" t="s">
        <v>128</v>
      </c>
      <c r="AM41" s="635"/>
      <c r="AN41" s="635"/>
      <c r="AO41" s="658"/>
      <c r="AQ41" s="670" t="s">
        <v>351</v>
      </c>
      <c r="AR41" s="671"/>
      <c r="AS41" s="671"/>
      <c r="AT41" s="671"/>
      <c r="AU41" s="671"/>
      <c r="AV41" s="671"/>
      <c r="AW41" s="671"/>
      <c r="AX41" s="671"/>
      <c r="AY41" s="672"/>
      <c r="AZ41" s="631">
        <v>128256</v>
      </c>
      <c r="BA41" s="632"/>
      <c r="BB41" s="632"/>
      <c r="BC41" s="632"/>
      <c r="BD41" s="623"/>
      <c r="BE41" s="623"/>
      <c r="BF41" s="673"/>
      <c r="BG41" s="674"/>
      <c r="BH41" s="675"/>
      <c r="BI41" s="675"/>
      <c r="BJ41" s="675"/>
      <c r="BK41" s="675"/>
      <c r="BL41" s="364"/>
      <c r="BM41" s="660" t="s">
        <v>352</v>
      </c>
      <c r="BN41" s="660"/>
      <c r="BO41" s="660"/>
      <c r="BP41" s="660"/>
      <c r="BQ41" s="660"/>
      <c r="BR41" s="660"/>
      <c r="BS41" s="660"/>
      <c r="BT41" s="660"/>
      <c r="BU41" s="661"/>
      <c r="BV41" s="631" t="s">
        <v>128</v>
      </c>
      <c r="BW41" s="632"/>
      <c r="BX41" s="632"/>
      <c r="BY41" s="632"/>
      <c r="BZ41" s="632"/>
      <c r="CA41" s="632"/>
      <c r="CB41" s="669"/>
      <c r="CD41" s="659" t="s">
        <v>353</v>
      </c>
      <c r="CE41" s="660"/>
      <c r="CF41" s="660"/>
      <c r="CG41" s="660"/>
      <c r="CH41" s="660"/>
      <c r="CI41" s="660"/>
      <c r="CJ41" s="660"/>
      <c r="CK41" s="660"/>
      <c r="CL41" s="660"/>
      <c r="CM41" s="660"/>
      <c r="CN41" s="660"/>
      <c r="CO41" s="660"/>
      <c r="CP41" s="660"/>
      <c r="CQ41" s="661"/>
      <c r="CR41" s="631" t="s">
        <v>128</v>
      </c>
      <c r="CS41" s="623"/>
      <c r="CT41" s="623"/>
      <c r="CU41" s="623"/>
      <c r="CV41" s="623"/>
      <c r="CW41" s="623"/>
      <c r="CX41" s="623"/>
      <c r="CY41" s="624"/>
      <c r="CZ41" s="634" t="s">
        <v>128</v>
      </c>
      <c r="DA41" s="642"/>
      <c r="DB41" s="642"/>
      <c r="DC41" s="643"/>
      <c r="DD41" s="622" t="s">
        <v>128</v>
      </c>
      <c r="DE41" s="623"/>
      <c r="DF41" s="623"/>
      <c r="DG41" s="623"/>
      <c r="DH41" s="623"/>
      <c r="DI41" s="623"/>
      <c r="DJ41" s="623"/>
      <c r="DK41" s="624"/>
      <c r="DL41" s="625"/>
      <c r="DM41" s="626"/>
      <c r="DN41" s="626"/>
      <c r="DO41" s="626"/>
      <c r="DP41" s="626"/>
      <c r="DQ41" s="626"/>
      <c r="DR41" s="626"/>
      <c r="DS41" s="626"/>
      <c r="DT41" s="626"/>
      <c r="DU41" s="626"/>
      <c r="DV41" s="627"/>
      <c r="DW41" s="637"/>
      <c r="DX41" s="638"/>
      <c r="DY41" s="638"/>
      <c r="DZ41" s="638"/>
      <c r="EA41" s="638"/>
      <c r="EB41" s="638"/>
      <c r="EC41" s="639"/>
    </row>
    <row r="42" spans="2:133" ht="11.25" customHeight="1" x14ac:dyDescent="0.15">
      <c r="B42" s="628" t="s">
        <v>354</v>
      </c>
      <c r="C42" s="629"/>
      <c r="D42" s="629"/>
      <c r="E42" s="629"/>
      <c r="F42" s="629"/>
      <c r="G42" s="629"/>
      <c r="H42" s="629"/>
      <c r="I42" s="629"/>
      <c r="J42" s="629"/>
      <c r="K42" s="629"/>
      <c r="L42" s="629"/>
      <c r="M42" s="629"/>
      <c r="N42" s="629"/>
      <c r="O42" s="629"/>
      <c r="P42" s="629"/>
      <c r="Q42" s="630"/>
      <c r="R42" s="631" t="s">
        <v>128</v>
      </c>
      <c r="S42" s="632"/>
      <c r="T42" s="632"/>
      <c r="U42" s="632"/>
      <c r="V42" s="632"/>
      <c r="W42" s="632"/>
      <c r="X42" s="632"/>
      <c r="Y42" s="633"/>
      <c r="Z42" s="656" t="s">
        <v>128</v>
      </c>
      <c r="AA42" s="656"/>
      <c r="AB42" s="656"/>
      <c r="AC42" s="656"/>
      <c r="AD42" s="657" t="s">
        <v>128</v>
      </c>
      <c r="AE42" s="657"/>
      <c r="AF42" s="657"/>
      <c r="AG42" s="657"/>
      <c r="AH42" s="657"/>
      <c r="AI42" s="657"/>
      <c r="AJ42" s="657"/>
      <c r="AK42" s="657"/>
      <c r="AL42" s="634" t="s">
        <v>128</v>
      </c>
      <c r="AM42" s="635"/>
      <c r="AN42" s="635"/>
      <c r="AO42" s="658"/>
      <c r="AQ42" s="666" t="s">
        <v>355</v>
      </c>
      <c r="AR42" s="667"/>
      <c r="AS42" s="667"/>
      <c r="AT42" s="667"/>
      <c r="AU42" s="667"/>
      <c r="AV42" s="667"/>
      <c r="AW42" s="667"/>
      <c r="AX42" s="667"/>
      <c r="AY42" s="668"/>
      <c r="AZ42" s="609">
        <v>611552</v>
      </c>
      <c r="BA42" s="644"/>
      <c r="BB42" s="644"/>
      <c r="BC42" s="644"/>
      <c r="BD42" s="610"/>
      <c r="BE42" s="610"/>
      <c r="BF42" s="662"/>
      <c r="BG42" s="676"/>
      <c r="BH42" s="677"/>
      <c r="BI42" s="677"/>
      <c r="BJ42" s="677"/>
      <c r="BK42" s="677"/>
      <c r="BL42" s="365"/>
      <c r="BM42" s="663" t="s">
        <v>356</v>
      </c>
      <c r="BN42" s="663"/>
      <c r="BO42" s="663"/>
      <c r="BP42" s="663"/>
      <c r="BQ42" s="663"/>
      <c r="BR42" s="663"/>
      <c r="BS42" s="663"/>
      <c r="BT42" s="663"/>
      <c r="BU42" s="664"/>
      <c r="BV42" s="609">
        <v>409</v>
      </c>
      <c r="BW42" s="644"/>
      <c r="BX42" s="644"/>
      <c r="BY42" s="644"/>
      <c r="BZ42" s="644"/>
      <c r="CA42" s="644"/>
      <c r="CB42" s="665"/>
      <c r="CD42" s="628" t="s">
        <v>357</v>
      </c>
      <c r="CE42" s="629"/>
      <c r="CF42" s="629"/>
      <c r="CG42" s="629"/>
      <c r="CH42" s="629"/>
      <c r="CI42" s="629"/>
      <c r="CJ42" s="629"/>
      <c r="CK42" s="629"/>
      <c r="CL42" s="629"/>
      <c r="CM42" s="629"/>
      <c r="CN42" s="629"/>
      <c r="CO42" s="629"/>
      <c r="CP42" s="629"/>
      <c r="CQ42" s="630"/>
      <c r="CR42" s="631">
        <v>1146954</v>
      </c>
      <c r="CS42" s="623"/>
      <c r="CT42" s="623"/>
      <c r="CU42" s="623"/>
      <c r="CV42" s="623"/>
      <c r="CW42" s="623"/>
      <c r="CX42" s="623"/>
      <c r="CY42" s="624"/>
      <c r="CZ42" s="634">
        <v>11.9</v>
      </c>
      <c r="DA42" s="642"/>
      <c r="DB42" s="642"/>
      <c r="DC42" s="643"/>
      <c r="DD42" s="622">
        <v>219056</v>
      </c>
      <c r="DE42" s="623"/>
      <c r="DF42" s="623"/>
      <c r="DG42" s="623"/>
      <c r="DH42" s="623"/>
      <c r="DI42" s="623"/>
      <c r="DJ42" s="623"/>
      <c r="DK42" s="624"/>
      <c r="DL42" s="625"/>
      <c r="DM42" s="626"/>
      <c r="DN42" s="626"/>
      <c r="DO42" s="626"/>
      <c r="DP42" s="626"/>
      <c r="DQ42" s="626"/>
      <c r="DR42" s="626"/>
      <c r="DS42" s="626"/>
      <c r="DT42" s="626"/>
      <c r="DU42" s="626"/>
      <c r="DV42" s="627"/>
      <c r="DW42" s="637"/>
      <c r="DX42" s="638"/>
      <c r="DY42" s="638"/>
      <c r="DZ42" s="638"/>
      <c r="EA42" s="638"/>
      <c r="EB42" s="638"/>
      <c r="EC42" s="639"/>
    </row>
    <row r="43" spans="2:133" ht="11.25" customHeight="1" x14ac:dyDescent="0.15">
      <c r="B43" s="628" t="s">
        <v>358</v>
      </c>
      <c r="C43" s="629"/>
      <c r="D43" s="629"/>
      <c r="E43" s="629"/>
      <c r="F43" s="629"/>
      <c r="G43" s="629"/>
      <c r="H43" s="629"/>
      <c r="I43" s="629"/>
      <c r="J43" s="629"/>
      <c r="K43" s="629"/>
      <c r="L43" s="629"/>
      <c r="M43" s="629"/>
      <c r="N43" s="629"/>
      <c r="O43" s="629"/>
      <c r="P43" s="629"/>
      <c r="Q43" s="630"/>
      <c r="R43" s="631">
        <v>214877</v>
      </c>
      <c r="S43" s="632"/>
      <c r="T43" s="632"/>
      <c r="U43" s="632"/>
      <c r="V43" s="632"/>
      <c r="W43" s="632"/>
      <c r="X43" s="632"/>
      <c r="Y43" s="633"/>
      <c r="Z43" s="656">
        <v>2.1</v>
      </c>
      <c r="AA43" s="656"/>
      <c r="AB43" s="656"/>
      <c r="AC43" s="656"/>
      <c r="AD43" s="657" t="s">
        <v>128</v>
      </c>
      <c r="AE43" s="657"/>
      <c r="AF43" s="657"/>
      <c r="AG43" s="657"/>
      <c r="AH43" s="657"/>
      <c r="AI43" s="657"/>
      <c r="AJ43" s="657"/>
      <c r="AK43" s="657"/>
      <c r="AL43" s="634" t="s">
        <v>128</v>
      </c>
      <c r="AM43" s="635"/>
      <c r="AN43" s="635"/>
      <c r="AO43" s="658"/>
      <c r="BV43" s="219"/>
      <c r="BW43" s="219"/>
      <c r="BX43" s="219"/>
      <c r="BY43" s="219"/>
      <c r="BZ43" s="219"/>
      <c r="CA43" s="219"/>
      <c r="CB43" s="219"/>
      <c r="CD43" s="628" t="s">
        <v>359</v>
      </c>
      <c r="CE43" s="629"/>
      <c r="CF43" s="629"/>
      <c r="CG43" s="629"/>
      <c r="CH43" s="629"/>
      <c r="CI43" s="629"/>
      <c r="CJ43" s="629"/>
      <c r="CK43" s="629"/>
      <c r="CL43" s="629"/>
      <c r="CM43" s="629"/>
      <c r="CN43" s="629"/>
      <c r="CO43" s="629"/>
      <c r="CP43" s="629"/>
      <c r="CQ43" s="630"/>
      <c r="CR43" s="631">
        <v>13488</v>
      </c>
      <c r="CS43" s="623"/>
      <c r="CT43" s="623"/>
      <c r="CU43" s="623"/>
      <c r="CV43" s="623"/>
      <c r="CW43" s="623"/>
      <c r="CX43" s="623"/>
      <c r="CY43" s="624"/>
      <c r="CZ43" s="634">
        <v>0.1</v>
      </c>
      <c r="DA43" s="642"/>
      <c r="DB43" s="642"/>
      <c r="DC43" s="643"/>
      <c r="DD43" s="622">
        <v>13488</v>
      </c>
      <c r="DE43" s="623"/>
      <c r="DF43" s="623"/>
      <c r="DG43" s="623"/>
      <c r="DH43" s="623"/>
      <c r="DI43" s="623"/>
      <c r="DJ43" s="623"/>
      <c r="DK43" s="624"/>
      <c r="DL43" s="625"/>
      <c r="DM43" s="626"/>
      <c r="DN43" s="626"/>
      <c r="DO43" s="626"/>
      <c r="DP43" s="626"/>
      <c r="DQ43" s="626"/>
      <c r="DR43" s="626"/>
      <c r="DS43" s="626"/>
      <c r="DT43" s="626"/>
      <c r="DU43" s="626"/>
      <c r="DV43" s="627"/>
      <c r="DW43" s="637"/>
      <c r="DX43" s="638"/>
      <c r="DY43" s="638"/>
      <c r="DZ43" s="638"/>
      <c r="EA43" s="638"/>
      <c r="EB43" s="638"/>
      <c r="EC43" s="639"/>
    </row>
    <row r="44" spans="2:133" ht="11.25" customHeight="1" x14ac:dyDescent="0.15">
      <c r="B44" s="606" t="s">
        <v>360</v>
      </c>
      <c r="C44" s="607"/>
      <c r="D44" s="607"/>
      <c r="E44" s="607"/>
      <c r="F44" s="607"/>
      <c r="G44" s="607"/>
      <c r="H44" s="607"/>
      <c r="I44" s="607"/>
      <c r="J44" s="607"/>
      <c r="K44" s="607"/>
      <c r="L44" s="607"/>
      <c r="M44" s="607"/>
      <c r="N44" s="607"/>
      <c r="O44" s="607"/>
      <c r="P44" s="607"/>
      <c r="Q44" s="608"/>
      <c r="R44" s="609">
        <v>10113331</v>
      </c>
      <c r="S44" s="644"/>
      <c r="T44" s="644"/>
      <c r="U44" s="644"/>
      <c r="V44" s="644"/>
      <c r="W44" s="644"/>
      <c r="X44" s="644"/>
      <c r="Y44" s="645"/>
      <c r="Z44" s="646">
        <v>100</v>
      </c>
      <c r="AA44" s="646"/>
      <c r="AB44" s="646"/>
      <c r="AC44" s="646"/>
      <c r="AD44" s="647">
        <v>5563702</v>
      </c>
      <c r="AE44" s="647"/>
      <c r="AF44" s="647"/>
      <c r="AG44" s="647"/>
      <c r="AH44" s="647"/>
      <c r="AI44" s="647"/>
      <c r="AJ44" s="647"/>
      <c r="AK44" s="647"/>
      <c r="AL44" s="612">
        <v>100</v>
      </c>
      <c r="AM44" s="648"/>
      <c r="AN44" s="648"/>
      <c r="AO44" s="649"/>
      <c r="CD44" s="650" t="s">
        <v>307</v>
      </c>
      <c r="CE44" s="651"/>
      <c r="CF44" s="628" t="s">
        <v>361</v>
      </c>
      <c r="CG44" s="629"/>
      <c r="CH44" s="629"/>
      <c r="CI44" s="629"/>
      <c r="CJ44" s="629"/>
      <c r="CK44" s="629"/>
      <c r="CL44" s="629"/>
      <c r="CM44" s="629"/>
      <c r="CN44" s="629"/>
      <c r="CO44" s="629"/>
      <c r="CP44" s="629"/>
      <c r="CQ44" s="630"/>
      <c r="CR44" s="631">
        <v>1131631</v>
      </c>
      <c r="CS44" s="632"/>
      <c r="CT44" s="632"/>
      <c r="CU44" s="632"/>
      <c r="CV44" s="632"/>
      <c r="CW44" s="632"/>
      <c r="CX44" s="632"/>
      <c r="CY44" s="633"/>
      <c r="CZ44" s="634">
        <v>11.7</v>
      </c>
      <c r="DA44" s="635"/>
      <c r="DB44" s="635"/>
      <c r="DC44" s="636"/>
      <c r="DD44" s="622">
        <v>213831</v>
      </c>
      <c r="DE44" s="632"/>
      <c r="DF44" s="632"/>
      <c r="DG44" s="632"/>
      <c r="DH44" s="632"/>
      <c r="DI44" s="632"/>
      <c r="DJ44" s="632"/>
      <c r="DK44" s="633"/>
      <c r="DL44" s="625"/>
      <c r="DM44" s="626"/>
      <c r="DN44" s="626"/>
      <c r="DO44" s="626"/>
      <c r="DP44" s="626"/>
      <c r="DQ44" s="626"/>
      <c r="DR44" s="626"/>
      <c r="DS44" s="626"/>
      <c r="DT44" s="626"/>
      <c r="DU44" s="626"/>
      <c r="DV44" s="627"/>
      <c r="DW44" s="637"/>
      <c r="DX44" s="638"/>
      <c r="DY44" s="638"/>
      <c r="DZ44" s="638"/>
      <c r="EA44" s="638"/>
      <c r="EB44" s="638"/>
      <c r="EC44" s="639"/>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2"/>
      <c r="CE45" s="653"/>
      <c r="CF45" s="628" t="s">
        <v>362</v>
      </c>
      <c r="CG45" s="629"/>
      <c r="CH45" s="629"/>
      <c r="CI45" s="629"/>
      <c r="CJ45" s="629"/>
      <c r="CK45" s="629"/>
      <c r="CL45" s="629"/>
      <c r="CM45" s="629"/>
      <c r="CN45" s="629"/>
      <c r="CO45" s="629"/>
      <c r="CP45" s="629"/>
      <c r="CQ45" s="630"/>
      <c r="CR45" s="631">
        <v>492612</v>
      </c>
      <c r="CS45" s="623"/>
      <c r="CT45" s="623"/>
      <c r="CU45" s="623"/>
      <c r="CV45" s="623"/>
      <c r="CW45" s="623"/>
      <c r="CX45" s="623"/>
      <c r="CY45" s="624"/>
      <c r="CZ45" s="634">
        <v>5.0999999999999996</v>
      </c>
      <c r="DA45" s="642"/>
      <c r="DB45" s="642"/>
      <c r="DC45" s="643"/>
      <c r="DD45" s="622">
        <v>21253</v>
      </c>
      <c r="DE45" s="623"/>
      <c r="DF45" s="623"/>
      <c r="DG45" s="623"/>
      <c r="DH45" s="623"/>
      <c r="DI45" s="623"/>
      <c r="DJ45" s="623"/>
      <c r="DK45" s="624"/>
      <c r="DL45" s="625"/>
      <c r="DM45" s="626"/>
      <c r="DN45" s="626"/>
      <c r="DO45" s="626"/>
      <c r="DP45" s="626"/>
      <c r="DQ45" s="626"/>
      <c r="DR45" s="626"/>
      <c r="DS45" s="626"/>
      <c r="DT45" s="626"/>
      <c r="DU45" s="626"/>
      <c r="DV45" s="627"/>
      <c r="DW45" s="637"/>
      <c r="DX45" s="638"/>
      <c r="DY45" s="638"/>
      <c r="DZ45" s="638"/>
      <c r="EA45" s="638"/>
      <c r="EB45" s="638"/>
      <c r="EC45" s="639"/>
    </row>
    <row r="46" spans="2:133" ht="11.25" customHeight="1" x14ac:dyDescent="0.15">
      <c r="B46" s="221" t="s">
        <v>363</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2"/>
      <c r="CE46" s="653"/>
      <c r="CF46" s="628" t="s">
        <v>364</v>
      </c>
      <c r="CG46" s="629"/>
      <c r="CH46" s="629"/>
      <c r="CI46" s="629"/>
      <c r="CJ46" s="629"/>
      <c r="CK46" s="629"/>
      <c r="CL46" s="629"/>
      <c r="CM46" s="629"/>
      <c r="CN46" s="629"/>
      <c r="CO46" s="629"/>
      <c r="CP46" s="629"/>
      <c r="CQ46" s="630"/>
      <c r="CR46" s="631">
        <v>589870</v>
      </c>
      <c r="CS46" s="632"/>
      <c r="CT46" s="632"/>
      <c r="CU46" s="632"/>
      <c r="CV46" s="632"/>
      <c r="CW46" s="632"/>
      <c r="CX46" s="632"/>
      <c r="CY46" s="633"/>
      <c r="CZ46" s="634">
        <v>6.1</v>
      </c>
      <c r="DA46" s="635"/>
      <c r="DB46" s="635"/>
      <c r="DC46" s="636"/>
      <c r="DD46" s="622">
        <v>158483</v>
      </c>
      <c r="DE46" s="632"/>
      <c r="DF46" s="632"/>
      <c r="DG46" s="632"/>
      <c r="DH46" s="632"/>
      <c r="DI46" s="632"/>
      <c r="DJ46" s="632"/>
      <c r="DK46" s="633"/>
      <c r="DL46" s="625"/>
      <c r="DM46" s="626"/>
      <c r="DN46" s="626"/>
      <c r="DO46" s="626"/>
      <c r="DP46" s="626"/>
      <c r="DQ46" s="626"/>
      <c r="DR46" s="626"/>
      <c r="DS46" s="626"/>
      <c r="DT46" s="626"/>
      <c r="DU46" s="626"/>
      <c r="DV46" s="627"/>
      <c r="DW46" s="637"/>
      <c r="DX46" s="638"/>
      <c r="DY46" s="638"/>
      <c r="DZ46" s="638"/>
      <c r="EA46" s="638"/>
      <c r="EB46" s="638"/>
      <c r="EC46" s="639"/>
    </row>
    <row r="47" spans="2:133" ht="11.25" customHeight="1" x14ac:dyDescent="0.15">
      <c r="B47" s="641" t="s">
        <v>365</v>
      </c>
      <c r="C47" s="641"/>
      <c r="D47" s="641"/>
      <c r="E47" s="641"/>
      <c r="F47" s="641"/>
      <c r="G47" s="641"/>
      <c r="H47" s="641"/>
      <c r="I47" s="641"/>
      <c r="J47" s="641"/>
      <c r="K47" s="641"/>
      <c r="L47" s="641"/>
      <c r="M47" s="641"/>
      <c r="N47" s="641"/>
      <c r="O47" s="641"/>
      <c r="P47" s="641"/>
      <c r="Q47" s="641"/>
      <c r="R47" s="641"/>
      <c r="S47" s="641"/>
      <c r="T47" s="641"/>
      <c r="U47" s="641"/>
      <c r="V47" s="641"/>
      <c r="W47" s="641"/>
      <c r="X47" s="641"/>
      <c r="Y47" s="641"/>
      <c r="Z47" s="641"/>
      <c r="AA47" s="641"/>
      <c r="AB47" s="641"/>
      <c r="AC47" s="641"/>
      <c r="AD47" s="641"/>
      <c r="AE47" s="641"/>
      <c r="AF47" s="641"/>
      <c r="AG47" s="641"/>
      <c r="AH47" s="641"/>
      <c r="AI47" s="641"/>
      <c r="AJ47" s="641"/>
      <c r="AK47" s="641"/>
      <c r="AL47" s="641"/>
      <c r="AM47" s="641"/>
      <c r="AN47" s="641"/>
      <c r="AO47" s="641"/>
      <c r="AP47" s="641"/>
      <c r="AQ47" s="641"/>
      <c r="AR47" s="641"/>
      <c r="AS47" s="641"/>
      <c r="AT47" s="641"/>
      <c r="AU47" s="641"/>
      <c r="AV47" s="641"/>
      <c r="AW47" s="641"/>
      <c r="AX47" s="641"/>
      <c r="AY47" s="641"/>
      <c r="AZ47" s="641"/>
      <c r="BA47" s="641"/>
      <c r="BB47" s="641"/>
      <c r="BC47" s="641"/>
      <c r="BD47" s="641"/>
      <c r="BE47" s="641"/>
      <c r="BF47" s="641"/>
      <c r="BG47" s="641"/>
      <c r="BH47" s="641"/>
      <c r="BI47" s="641"/>
      <c r="BJ47" s="641"/>
      <c r="BK47" s="641"/>
      <c r="BL47" s="641"/>
      <c r="BM47" s="641"/>
      <c r="BN47" s="641"/>
      <c r="BO47" s="641"/>
      <c r="BP47" s="641"/>
      <c r="BQ47" s="641"/>
      <c r="BR47" s="641"/>
      <c r="BS47" s="641"/>
      <c r="BT47" s="641"/>
      <c r="BU47" s="641"/>
      <c r="BV47" s="641"/>
      <c r="BW47" s="641"/>
      <c r="BX47" s="641"/>
      <c r="BY47" s="641"/>
      <c r="BZ47" s="641"/>
      <c r="CA47" s="641"/>
      <c r="CB47" s="641"/>
      <c r="CD47" s="652"/>
      <c r="CE47" s="653"/>
      <c r="CF47" s="628" t="s">
        <v>366</v>
      </c>
      <c r="CG47" s="629"/>
      <c r="CH47" s="629"/>
      <c r="CI47" s="629"/>
      <c r="CJ47" s="629"/>
      <c r="CK47" s="629"/>
      <c r="CL47" s="629"/>
      <c r="CM47" s="629"/>
      <c r="CN47" s="629"/>
      <c r="CO47" s="629"/>
      <c r="CP47" s="629"/>
      <c r="CQ47" s="630"/>
      <c r="CR47" s="631">
        <v>15323</v>
      </c>
      <c r="CS47" s="623"/>
      <c r="CT47" s="623"/>
      <c r="CU47" s="623"/>
      <c r="CV47" s="623"/>
      <c r="CW47" s="623"/>
      <c r="CX47" s="623"/>
      <c r="CY47" s="624"/>
      <c r="CZ47" s="634">
        <v>0.2</v>
      </c>
      <c r="DA47" s="642"/>
      <c r="DB47" s="642"/>
      <c r="DC47" s="643"/>
      <c r="DD47" s="622">
        <v>5225</v>
      </c>
      <c r="DE47" s="623"/>
      <c r="DF47" s="623"/>
      <c r="DG47" s="623"/>
      <c r="DH47" s="623"/>
      <c r="DI47" s="623"/>
      <c r="DJ47" s="623"/>
      <c r="DK47" s="624"/>
      <c r="DL47" s="625"/>
      <c r="DM47" s="626"/>
      <c r="DN47" s="626"/>
      <c r="DO47" s="626"/>
      <c r="DP47" s="626"/>
      <c r="DQ47" s="626"/>
      <c r="DR47" s="626"/>
      <c r="DS47" s="626"/>
      <c r="DT47" s="626"/>
      <c r="DU47" s="626"/>
      <c r="DV47" s="627"/>
      <c r="DW47" s="637"/>
      <c r="DX47" s="638"/>
      <c r="DY47" s="638"/>
      <c r="DZ47" s="638"/>
      <c r="EA47" s="638"/>
      <c r="EB47" s="638"/>
      <c r="EC47" s="639"/>
    </row>
    <row r="48" spans="2:133" ht="11.25" x14ac:dyDescent="0.15">
      <c r="B48" s="640" t="s">
        <v>367</v>
      </c>
      <c r="C48" s="640"/>
      <c r="D48" s="640"/>
      <c r="E48" s="640"/>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D48" s="654"/>
      <c r="CE48" s="655"/>
      <c r="CF48" s="628" t="s">
        <v>368</v>
      </c>
      <c r="CG48" s="629"/>
      <c r="CH48" s="629"/>
      <c r="CI48" s="629"/>
      <c r="CJ48" s="629"/>
      <c r="CK48" s="629"/>
      <c r="CL48" s="629"/>
      <c r="CM48" s="629"/>
      <c r="CN48" s="629"/>
      <c r="CO48" s="629"/>
      <c r="CP48" s="629"/>
      <c r="CQ48" s="630"/>
      <c r="CR48" s="631" t="s">
        <v>128</v>
      </c>
      <c r="CS48" s="632"/>
      <c r="CT48" s="632"/>
      <c r="CU48" s="632"/>
      <c r="CV48" s="632"/>
      <c r="CW48" s="632"/>
      <c r="CX48" s="632"/>
      <c r="CY48" s="633"/>
      <c r="CZ48" s="634" t="s">
        <v>128</v>
      </c>
      <c r="DA48" s="635"/>
      <c r="DB48" s="635"/>
      <c r="DC48" s="636"/>
      <c r="DD48" s="622" t="s">
        <v>128</v>
      </c>
      <c r="DE48" s="632"/>
      <c r="DF48" s="632"/>
      <c r="DG48" s="632"/>
      <c r="DH48" s="632"/>
      <c r="DI48" s="632"/>
      <c r="DJ48" s="632"/>
      <c r="DK48" s="633"/>
      <c r="DL48" s="625"/>
      <c r="DM48" s="626"/>
      <c r="DN48" s="626"/>
      <c r="DO48" s="626"/>
      <c r="DP48" s="626"/>
      <c r="DQ48" s="626"/>
      <c r="DR48" s="626"/>
      <c r="DS48" s="626"/>
      <c r="DT48" s="626"/>
      <c r="DU48" s="626"/>
      <c r="DV48" s="627"/>
      <c r="DW48" s="637"/>
      <c r="DX48" s="638"/>
      <c r="DY48" s="638"/>
      <c r="DZ48" s="638"/>
      <c r="EA48" s="638"/>
      <c r="EB48" s="638"/>
      <c r="EC48" s="639"/>
    </row>
    <row r="49" spans="2:133" ht="11.25" customHeight="1" x14ac:dyDescent="0.15">
      <c r="B49" s="367"/>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6" t="s">
        <v>369</v>
      </c>
      <c r="CE49" s="607"/>
      <c r="CF49" s="607"/>
      <c r="CG49" s="607"/>
      <c r="CH49" s="607"/>
      <c r="CI49" s="607"/>
      <c r="CJ49" s="607"/>
      <c r="CK49" s="607"/>
      <c r="CL49" s="607"/>
      <c r="CM49" s="607"/>
      <c r="CN49" s="607"/>
      <c r="CO49" s="607"/>
      <c r="CP49" s="607"/>
      <c r="CQ49" s="608"/>
      <c r="CR49" s="609">
        <v>9669415</v>
      </c>
      <c r="CS49" s="610"/>
      <c r="CT49" s="610"/>
      <c r="CU49" s="610"/>
      <c r="CV49" s="610"/>
      <c r="CW49" s="610"/>
      <c r="CX49" s="610"/>
      <c r="CY49" s="611"/>
      <c r="CZ49" s="612">
        <v>100</v>
      </c>
      <c r="DA49" s="613"/>
      <c r="DB49" s="613"/>
      <c r="DC49" s="614"/>
      <c r="DD49" s="615">
        <v>6478374</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t="11.25" hidden="1" x14ac:dyDescent="0.15">
      <c r="B50" s="366"/>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CZ13:DC13"/>
    <mergeCell ref="B12:Q12"/>
    <mergeCell ref="R12:Y12"/>
    <mergeCell ref="Z12:AC12"/>
    <mergeCell ref="AD12:AK12"/>
    <mergeCell ref="AL12:AO12"/>
    <mergeCell ref="AP12:BF12"/>
    <mergeCell ref="BG12:BN12"/>
    <mergeCell ref="BO13:BR13"/>
    <mergeCell ref="BS13:CB13"/>
    <mergeCell ref="BS11:CB11"/>
    <mergeCell ref="CD11:CQ11"/>
    <mergeCell ref="CR11:CY11"/>
    <mergeCell ref="BO12:BR12"/>
    <mergeCell ref="BS12:CB12"/>
    <mergeCell ref="CZ11:DC11"/>
    <mergeCell ref="B13:Q13"/>
    <mergeCell ref="R13:Y13"/>
    <mergeCell ref="Z13:AC13"/>
    <mergeCell ref="AD13:AK13"/>
    <mergeCell ref="AL13:AO13"/>
    <mergeCell ref="AP13:BF13"/>
    <mergeCell ref="BG13:BN13"/>
    <mergeCell ref="B11:Q11"/>
    <mergeCell ref="R11:Y11"/>
    <mergeCell ref="Z11:AC11"/>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CZ19:DC19"/>
    <mergeCell ref="B18:Q18"/>
    <mergeCell ref="R18:Y18"/>
    <mergeCell ref="Z18:AC18"/>
    <mergeCell ref="AD18:AK18"/>
    <mergeCell ref="AL18:AO18"/>
    <mergeCell ref="AP18:BF18"/>
    <mergeCell ref="BG18:BN18"/>
    <mergeCell ref="BO19:BR19"/>
    <mergeCell ref="BS19:CB19"/>
    <mergeCell ref="BS17:CB17"/>
    <mergeCell ref="CD17:CQ17"/>
    <mergeCell ref="CR17:CY17"/>
    <mergeCell ref="BO18:BR18"/>
    <mergeCell ref="BS18:CB18"/>
    <mergeCell ref="CZ17:DC17"/>
    <mergeCell ref="B19:Q19"/>
    <mergeCell ref="R19:Y19"/>
    <mergeCell ref="Z19:AC19"/>
    <mergeCell ref="AD19:AK19"/>
    <mergeCell ref="AL19:AO19"/>
    <mergeCell ref="AP19:BF19"/>
    <mergeCell ref="BG19:BN19"/>
    <mergeCell ref="B17:Q17"/>
    <mergeCell ref="R17:Y17"/>
    <mergeCell ref="Z17:AC17"/>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BO28:BR28"/>
    <mergeCell ref="BS28:CB28"/>
    <mergeCell ref="CD28:CQ28"/>
    <mergeCell ref="CR28:CY28"/>
    <mergeCell ref="CZ28:DC28"/>
    <mergeCell ref="B28:Q28"/>
    <mergeCell ref="R28:Y28"/>
    <mergeCell ref="Z28:AC28"/>
    <mergeCell ref="AD28:AK28"/>
    <mergeCell ref="AL28:AO28"/>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B32:Q32"/>
    <mergeCell ref="R32:Y32"/>
    <mergeCell ref="Z32:AC32"/>
    <mergeCell ref="AD32:AK32"/>
    <mergeCell ref="AL32:AO32"/>
    <mergeCell ref="B33:Q33"/>
    <mergeCell ref="R33:Y33"/>
    <mergeCell ref="Z33:AC33"/>
    <mergeCell ref="AD33:AK33"/>
    <mergeCell ref="AL33:AO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AZ37:BF37"/>
    <mergeCell ref="DL38:DV38"/>
    <mergeCell ref="DW38:EC38"/>
    <mergeCell ref="CD36:CQ36"/>
    <mergeCell ref="CR36:CY36"/>
    <mergeCell ref="CZ36:DC36"/>
    <mergeCell ref="DD36:DK36"/>
    <mergeCell ref="DL36:DV36"/>
    <mergeCell ref="DW36:EC36"/>
    <mergeCell ref="CR37:CY37"/>
    <mergeCell ref="CZ37:DC37"/>
    <mergeCell ref="BG37:BU37"/>
    <mergeCell ref="BV37:CB37"/>
    <mergeCell ref="CD37:CQ37"/>
    <mergeCell ref="BG39:BU39"/>
    <mergeCell ref="BG38:BU38"/>
    <mergeCell ref="DD37:DK37"/>
    <mergeCell ref="DL37:DV37"/>
    <mergeCell ref="DW37:EC37"/>
    <mergeCell ref="B38:Q38"/>
    <mergeCell ref="R38:Y38"/>
    <mergeCell ref="Z38:AC38"/>
    <mergeCell ref="AD38:AK38"/>
    <mergeCell ref="AL38:AO38"/>
    <mergeCell ref="CD38:CQ38"/>
    <mergeCell ref="CR38:CY38"/>
    <mergeCell ref="CZ38:DC38"/>
    <mergeCell ref="DD38:DK38"/>
    <mergeCell ref="B37:Q37"/>
    <mergeCell ref="R37:Y37"/>
    <mergeCell ref="Z37:AC37"/>
    <mergeCell ref="AD37:AK37"/>
    <mergeCell ref="AL37:AO37"/>
    <mergeCell ref="AQ37:AY37"/>
    <mergeCell ref="AQ38:AY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AZ41:BF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R41:Y41"/>
    <mergeCell ref="Z41:AC41"/>
    <mergeCell ref="AD41:AK41"/>
    <mergeCell ref="AL41:AO41"/>
    <mergeCell ref="AZ42:BF42"/>
    <mergeCell ref="BM42:BU42"/>
    <mergeCell ref="BV42:CB42"/>
    <mergeCell ref="CD42:CQ42"/>
    <mergeCell ref="CR42:CY42"/>
    <mergeCell ref="CZ42:DC42"/>
    <mergeCell ref="DD42:DK42"/>
    <mergeCell ref="Z42:AC42"/>
    <mergeCell ref="AD42:AK42"/>
    <mergeCell ref="AL42:AO42"/>
    <mergeCell ref="AQ42:AY42"/>
    <mergeCell ref="CD41:CQ41"/>
    <mergeCell ref="CR41:CY41"/>
    <mergeCell ref="CZ41:DC41"/>
    <mergeCell ref="DD41:DK41"/>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B44:Q44"/>
    <mergeCell ref="R44:Y44"/>
    <mergeCell ref="Z44:AC44"/>
    <mergeCell ref="AD44:AK44"/>
    <mergeCell ref="AL44:AO44"/>
    <mergeCell ref="CD44:CE48"/>
    <mergeCell ref="CF44:CQ44"/>
    <mergeCell ref="CR44:CY44"/>
    <mergeCell ref="CZ44:DC44"/>
    <mergeCell ref="CR47:CY47"/>
    <mergeCell ref="CZ47:DC47"/>
    <mergeCell ref="DD44:DK44"/>
    <mergeCell ref="DL44:DV44"/>
    <mergeCell ref="DW44:EC44"/>
    <mergeCell ref="DW46:EC46"/>
    <mergeCell ref="CF45:CQ45"/>
    <mergeCell ref="CR45:CY45"/>
    <mergeCell ref="CZ45:DC45"/>
    <mergeCell ref="DD45:DK45"/>
    <mergeCell ref="DL45:DV45"/>
    <mergeCell ref="DW45:EC45"/>
    <mergeCell ref="B48:CB48"/>
    <mergeCell ref="CF48:CQ48"/>
    <mergeCell ref="CR48:CY48"/>
    <mergeCell ref="CZ48:DC48"/>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CF46:CQ46"/>
    <mergeCell ref="CR46:CY46"/>
    <mergeCell ref="CZ46:DC46"/>
    <mergeCell ref="DD46:DK46"/>
    <mergeCell ref="DL46:DV46"/>
    <mergeCell ref="DW47:EC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19" t="s">
        <v>370</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20" t="s">
        <v>371</v>
      </c>
      <c r="DK2" s="1121"/>
      <c r="DL2" s="1121"/>
      <c r="DM2" s="1121"/>
      <c r="DN2" s="1121"/>
      <c r="DO2" s="1122"/>
      <c r="DP2" s="224"/>
      <c r="DQ2" s="1120" t="s">
        <v>372</v>
      </c>
      <c r="DR2" s="1121"/>
      <c r="DS2" s="1121"/>
      <c r="DT2" s="1121"/>
      <c r="DU2" s="1121"/>
      <c r="DV2" s="1121"/>
      <c r="DW2" s="1121"/>
      <c r="DX2" s="1121"/>
      <c r="DY2" s="1121"/>
      <c r="DZ2" s="112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88" t="s">
        <v>373</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28"/>
      <c r="BA4" s="228"/>
      <c r="BB4" s="228"/>
      <c r="BC4" s="228"/>
      <c r="BD4" s="228"/>
      <c r="BE4" s="229"/>
      <c r="BF4" s="229"/>
      <c r="BG4" s="229"/>
      <c r="BH4" s="229"/>
      <c r="BI4" s="229"/>
      <c r="BJ4" s="229"/>
      <c r="BK4" s="229"/>
      <c r="BL4" s="229"/>
      <c r="BM4" s="229"/>
      <c r="BN4" s="229"/>
      <c r="BO4" s="229"/>
      <c r="BP4" s="229"/>
      <c r="BQ4" s="759" t="s">
        <v>374</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0"/>
    </row>
    <row r="5" spans="1:131" s="231" customFormat="1" ht="26.25" customHeight="1" x14ac:dyDescent="0.15">
      <c r="A5" s="1024" t="s">
        <v>375</v>
      </c>
      <c r="B5" s="1025"/>
      <c r="C5" s="1025"/>
      <c r="D5" s="1025"/>
      <c r="E5" s="1025"/>
      <c r="F5" s="1025"/>
      <c r="G5" s="1025"/>
      <c r="H5" s="1025"/>
      <c r="I5" s="1025"/>
      <c r="J5" s="1025"/>
      <c r="K5" s="1025"/>
      <c r="L5" s="1025"/>
      <c r="M5" s="1025"/>
      <c r="N5" s="1025"/>
      <c r="O5" s="1025"/>
      <c r="P5" s="1026"/>
      <c r="Q5" s="1030" t="s">
        <v>376</v>
      </c>
      <c r="R5" s="1031"/>
      <c r="S5" s="1031"/>
      <c r="T5" s="1031"/>
      <c r="U5" s="1032"/>
      <c r="V5" s="1030" t="s">
        <v>377</v>
      </c>
      <c r="W5" s="1031"/>
      <c r="X5" s="1031"/>
      <c r="Y5" s="1031"/>
      <c r="Z5" s="1032"/>
      <c r="AA5" s="1030" t="s">
        <v>378</v>
      </c>
      <c r="AB5" s="1031"/>
      <c r="AC5" s="1031"/>
      <c r="AD5" s="1031"/>
      <c r="AE5" s="1031"/>
      <c r="AF5" s="1123" t="s">
        <v>379</v>
      </c>
      <c r="AG5" s="1031"/>
      <c r="AH5" s="1031"/>
      <c r="AI5" s="1031"/>
      <c r="AJ5" s="1044"/>
      <c r="AK5" s="1031" t="s">
        <v>380</v>
      </c>
      <c r="AL5" s="1031"/>
      <c r="AM5" s="1031"/>
      <c r="AN5" s="1031"/>
      <c r="AO5" s="1032"/>
      <c r="AP5" s="1030" t="s">
        <v>381</v>
      </c>
      <c r="AQ5" s="1031"/>
      <c r="AR5" s="1031"/>
      <c r="AS5" s="1031"/>
      <c r="AT5" s="1032"/>
      <c r="AU5" s="1030" t="s">
        <v>382</v>
      </c>
      <c r="AV5" s="1031"/>
      <c r="AW5" s="1031"/>
      <c r="AX5" s="1031"/>
      <c r="AY5" s="1044"/>
      <c r="AZ5" s="228"/>
      <c r="BA5" s="228"/>
      <c r="BB5" s="228"/>
      <c r="BC5" s="228"/>
      <c r="BD5" s="228"/>
      <c r="BE5" s="229"/>
      <c r="BF5" s="229"/>
      <c r="BG5" s="229"/>
      <c r="BH5" s="229"/>
      <c r="BI5" s="229"/>
      <c r="BJ5" s="229"/>
      <c r="BK5" s="229"/>
      <c r="BL5" s="229"/>
      <c r="BM5" s="229"/>
      <c r="BN5" s="229"/>
      <c r="BO5" s="229"/>
      <c r="BP5" s="229"/>
      <c r="BQ5" s="1024" t="s">
        <v>383</v>
      </c>
      <c r="BR5" s="1025"/>
      <c r="BS5" s="1025"/>
      <c r="BT5" s="1025"/>
      <c r="BU5" s="1025"/>
      <c r="BV5" s="1025"/>
      <c r="BW5" s="1025"/>
      <c r="BX5" s="1025"/>
      <c r="BY5" s="1025"/>
      <c r="BZ5" s="1025"/>
      <c r="CA5" s="1025"/>
      <c r="CB5" s="1025"/>
      <c r="CC5" s="1025"/>
      <c r="CD5" s="1025"/>
      <c r="CE5" s="1025"/>
      <c r="CF5" s="1025"/>
      <c r="CG5" s="1026"/>
      <c r="CH5" s="1030" t="s">
        <v>384</v>
      </c>
      <c r="CI5" s="1031"/>
      <c r="CJ5" s="1031"/>
      <c r="CK5" s="1031"/>
      <c r="CL5" s="1032"/>
      <c r="CM5" s="1030" t="s">
        <v>385</v>
      </c>
      <c r="CN5" s="1031"/>
      <c r="CO5" s="1031"/>
      <c r="CP5" s="1031"/>
      <c r="CQ5" s="1032"/>
      <c r="CR5" s="1030" t="s">
        <v>386</v>
      </c>
      <c r="CS5" s="1031"/>
      <c r="CT5" s="1031"/>
      <c r="CU5" s="1031"/>
      <c r="CV5" s="1032"/>
      <c r="CW5" s="1030" t="s">
        <v>387</v>
      </c>
      <c r="CX5" s="1031"/>
      <c r="CY5" s="1031"/>
      <c r="CZ5" s="1031"/>
      <c r="DA5" s="1032"/>
      <c r="DB5" s="1030" t="s">
        <v>388</v>
      </c>
      <c r="DC5" s="1031"/>
      <c r="DD5" s="1031"/>
      <c r="DE5" s="1031"/>
      <c r="DF5" s="1032"/>
      <c r="DG5" s="1113" t="s">
        <v>389</v>
      </c>
      <c r="DH5" s="1114"/>
      <c r="DI5" s="1114"/>
      <c r="DJ5" s="1114"/>
      <c r="DK5" s="1115"/>
      <c r="DL5" s="1113" t="s">
        <v>390</v>
      </c>
      <c r="DM5" s="1114"/>
      <c r="DN5" s="1114"/>
      <c r="DO5" s="1114"/>
      <c r="DP5" s="1115"/>
      <c r="DQ5" s="1030" t="s">
        <v>391</v>
      </c>
      <c r="DR5" s="1031"/>
      <c r="DS5" s="1031"/>
      <c r="DT5" s="1031"/>
      <c r="DU5" s="1032"/>
      <c r="DV5" s="1030" t="s">
        <v>382</v>
      </c>
      <c r="DW5" s="1031"/>
      <c r="DX5" s="1031"/>
      <c r="DY5" s="1031"/>
      <c r="DZ5" s="1044"/>
      <c r="EA5" s="230"/>
    </row>
    <row r="6" spans="1:131" s="231"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4"/>
      <c r="AG6" s="1034"/>
      <c r="AH6" s="1034"/>
      <c r="AI6" s="1034"/>
      <c r="AJ6" s="1045"/>
      <c r="AK6" s="1034"/>
      <c r="AL6" s="1034"/>
      <c r="AM6" s="1034"/>
      <c r="AN6" s="1034"/>
      <c r="AO6" s="1035"/>
      <c r="AP6" s="1033"/>
      <c r="AQ6" s="1034"/>
      <c r="AR6" s="1034"/>
      <c r="AS6" s="1034"/>
      <c r="AT6" s="1035"/>
      <c r="AU6" s="1033"/>
      <c r="AV6" s="1034"/>
      <c r="AW6" s="1034"/>
      <c r="AX6" s="1034"/>
      <c r="AY6" s="1045"/>
      <c r="AZ6" s="228"/>
      <c r="BA6" s="228"/>
      <c r="BB6" s="228"/>
      <c r="BC6" s="228"/>
      <c r="BD6" s="228"/>
      <c r="BE6" s="229"/>
      <c r="BF6" s="229"/>
      <c r="BG6" s="229"/>
      <c r="BH6" s="229"/>
      <c r="BI6" s="229"/>
      <c r="BJ6" s="229"/>
      <c r="BK6" s="229"/>
      <c r="BL6" s="229"/>
      <c r="BM6" s="229"/>
      <c r="BN6" s="229"/>
      <c r="BO6" s="229"/>
      <c r="BP6" s="229"/>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6"/>
      <c r="DH6" s="1117"/>
      <c r="DI6" s="1117"/>
      <c r="DJ6" s="1117"/>
      <c r="DK6" s="1118"/>
      <c r="DL6" s="1116"/>
      <c r="DM6" s="1117"/>
      <c r="DN6" s="1117"/>
      <c r="DO6" s="1117"/>
      <c r="DP6" s="1118"/>
      <c r="DQ6" s="1033"/>
      <c r="DR6" s="1034"/>
      <c r="DS6" s="1034"/>
      <c r="DT6" s="1034"/>
      <c r="DU6" s="1035"/>
      <c r="DV6" s="1033"/>
      <c r="DW6" s="1034"/>
      <c r="DX6" s="1034"/>
      <c r="DY6" s="1034"/>
      <c r="DZ6" s="1045"/>
      <c r="EA6" s="230"/>
    </row>
    <row r="7" spans="1:131" s="231" customFormat="1" ht="26.25" customHeight="1" thickTop="1" x14ac:dyDescent="0.15">
      <c r="A7" s="232">
        <v>1</v>
      </c>
      <c r="B7" s="1076" t="s">
        <v>392</v>
      </c>
      <c r="C7" s="1077"/>
      <c r="D7" s="1077"/>
      <c r="E7" s="1077"/>
      <c r="F7" s="1077"/>
      <c r="G7" s="1077"/>
      <c r="H7" s="1077"/>
      <c r="I7" s="1077"/>
      <c r="J7" s="1077"/>
      <c r="K7" s="1077"/>
      <c r="L7" s="1077"/>
      <c r="M7" s="1077"/>
      <c r="N7" s="1077"/>
      <c r="O7" s="1077"/>
      <c r="P7" s="1078"/>
      <c r="Q7" s="1131">
        <v>10124</v>
      </c>
      <c r="R7" s="1132"/>
      <c r="S7" s="1132"/>
      <c r="T7" s="1132"/>
      <c r="U7" s="1132"/>
      <c r="V7" s="1132">
        <v>9680</v>
      </c>
      <c r="W7" s="1132"/>
      <c r="X7" s="1132"/>
      <c r="Y7" s="1132"/>
      <c r="Z7" s="1132"/>
      <c r="AA7" s="1132">
        <v>444</v>
      </c>
      <c r="AB7" s="1132"/>
      <c r="AC7" s="1132"/>
      <c r="AD7" s="1132"/>
      <c r="AE7" s="1133"/>
      <c r="AF7" s="1134">
        <v>417</v>
      </c>
      <c r="AG7" s="1135"/>
      <c r="AH7" s="1135"/>
      <c r="AI7" s="1135"/>
      <c r="AJ7" s="1136"/>
      <c r="AK7" s="1137">
        <v>346</v>
      </c>
      <c r="AL7" s="1138"/>
      <c r="AM7" s="1138"/>
      <c r="AN7" s="1138"/>
      <c r="AO7" s="1138"/>
      <c r="AP7" s="1138">
        <v>10048</v>
      </c>
      <c r="AQ7" s="1138"/>
      <c r="AR7" s="1138"/>
      <c r="AS7" s="1138"/>
      <c r="AT7" s="1138"/>
      <c r="AU7" s="1139"/>
      <c r="AV7" s="1139"/>
      <c r="AW7" s="1139"/>
      <c r="AX7" s="1139"/>
      <c r="AY7" s="1140"/>
      <c r="AZ7" s="228"/>
      <c r="BA7" s="228"/>
      <c r="BB7" s="228"/>
      <c r="BC7" s="228"/>
      <c r="BD7" s="228"/>
      <c r="BE7" s="229"/>
      <c r="BF7" s="229"/>
      <c r="BG7" s="229"/>
      <c r="BH7" s="229"/>
      <c r="BI7" s="229"/>
      <c r="BJ7" s="229"/>
      <c r="BK7" s="229"/>
      <c r="BL7" s="229"/>
      <c r="BM7" s="229"/>
      <c r="BN7" s="229"/>
      <c r="BO7" s="229"/>
      <c r="BP7" s="229"/>
      <c r="BQ7" s="232">
        <v>1</v>
      </c>
      <c r="BR7" s="233" t="s">
        <v>608</v>
      </c>
      <c r="BS7" s="1128" t="s">
        <v>609</v>
      </c>
      <c r="BT7" s="1129"/>
      <c r="BU7" s="1129"/>
      <c r="BV7" s="1129"/>
      <c r="BW7" s="1129"/>
      <c r="BX7" s="1129"/>
      <c r="BY7" s="1129"/>
      <c r="BZ7" s="1129"/>
      <c r="CA7" s="1129"/>
      <c r="CB7" s="1129"/>
      <c r="CC7" s="1129"/>
      <c r="CD7" s="1129"/>
      <c r="CE7" s="1129"/>
      <c r="CF7" s="1129"/>
      <c r="CG7" s="1141"/>
      <c r="CH7" s="1125">
        <v>6</v>
      </c>
      <c r="CI7" s="1126"/>
      <c r="CJ7" s="1126"/>
      <c r="CK7" s="1126"/>
      <c r="CL7" s="1127"/>
      <c r="CM7" s="1125">
        <v>402</v>
      </c>
      <c r="CN7" s="1126"/>
      <c r="CO7" s="1126"/>
      <c r="CP7" s="1126"/>
      <c r="CQ7" s="1127"/>
      <c r="CR7" s="1125">
        <v>10</v>
      </c>
      <c r="CS7" s="1126"/>
      <c r="CT7" s="1126"/>
      <c r="CU7" s="1126"/>
      <c r="CV7" s="1127"/>
      <c r="CW7" s="1125" t="s">
        <v>531</v>
      </c>
      <c r="CX7" s="1126"/>
      <c r="CY7" s="1126"/>
      <c r="CZ7" s="1126"/>
      <c r="DA7" s="1127"/>
      <c r="DB7" s="1125" t="s">
        <v>531</v>
      </c>
      <c r="DC7" s="1126"/>
      <c r="DD7" s="1126"/>
      <c r="DE7" s="1126"/>
      <c r="DF7" s="1127"/>
      <c r="DG7" s="1125" t="s">
        <v>531</v>
      </c>
      <c r="DH7" s="1126"/>
      <c r="DI7" s="1126"/>
      <c r="DJ7" s="1126"/>
      <c r="DK7" s="1127"/>
      <c r="DL7" s="1125" t="s">
        <v>531</v>
      </c>
      <c r="DM7" s="1126"/>
      <c r="DN7" s="1126"/>
      <c r="DO7" s="1126"/>
      <c r="DP7" s="1127"/>
      <c r="DQ7" s="1125" t="s">
        <v>531</v>
      </c>
      <c r="DR7" s="1126"/>
      <c r="DS7" s="1126"/>
      <c r="DT7" s="1126"/>
      <c r="DU7" s="1127"/>
      <c r="DV7" s="1128"/>
      <c r="DW7" s="1129"/>
      <c r="DX7" s="1129"/>
      <c r="DY7" s="1129"/>
      <c r="DZ7" s="1130"/>
      <c r="EA7" s="230"/>
    </row>
    <row r="8" spans="1:131" s="231" customFormat="1" ht="26.25" customHeight="1" x14ac:dyDescent="0.15">
      <c r="A8" s="234">
        <v>2</v>
      </c>
      <c r="B8" s="1059"/>
      <c r="C8" s="1060"/>
      <c r="D8" s="1060"/>
      <c r="E8" s="1060"/>
      <c r="F8" s="1060"/>
      <c r="G8" s="1060"/>
      <c r="H8" s="1060"/>
      <c r="I8" s="1060"/>
      <c r="J8" s="1060"/>
      <c r="K8" s="1060"/>
      <c r="L8" s="1060"/>
      <c r="M8" s="1060"/>
      <c r="N8" s="1060"/>
      <c r="O8" s="1060"/>
      <c r="P8" s="1061"/>
      <c r="Q8" s="1067"/>
      <c r="R8" s="1068"/>
      <c r="S8" s="1068"/>
      <c r="T8" s="1068"/>
      <c r="U8" s="1068"/>
      <c r="V8" s="1068"/>
      <c r="W8" s="1068"/>
      <c r="X8" s="1068"/>
      <c r="Y8" s="1068"/>
      <c r="Z8" s="1068"/>
      <c r="AA8" s="1068"/>
      <c r="AB8" s="1068"/>
      <c r="AC8" s="1068"/>
      <c r="AD8" s="1068"/>
      <c r="AE8" s="1069"/>
      <c r="AF8" s="1064"/>
      <c r="AG8" s="1065"/>
      <c r="AH8" s="1065"/>
      <c r="AI8" s="1065"/>
      <c r="AJ8" s="1066"/>
      <c r="AK8" s="1109"/>
      <c r="AL8" s="1110"/>
      <c r="AM8" s="1110"/>
      <c r="AN8" s="1110"/>
      <c r="AO8" s="1110"/>
      <c r="AP8" s="1110"/>
      <c r="AQ8" s="1110"/>
      <c r="AR8" s="1110"/>
      <c r="AS8" s="1110"/>
      <c r="AT8" s="1110"/>
      <c r="AU8" s="1111"/>
      <c r="AV8" s="1111"/>
      <c r="AW8" s="1111"/>
      <c r="AX8" s="1111"/>
      <c r="AY8" s="1112"/>
      <c r="AZ8" s="228"/>
      <c r="BA8" s="228"/>
      <c r="BB8" s="228"/>
      <c r="BC8" s="228"/>
      <c r="BD8" s="228"/>
      <c r="BE8" s="229"/>
      <c r="BF8" s="229"/>
      <c r="BG8" s="229"/>
      <c r="BH8" s="229"/>
      <c r="BI8" s="229"/>
      <c r="BJ8" s="229"/>
      <c r="BK8" s="229"/>
      <c r="BL8" s="229"/>
      <c r="BM8" s="229"/>
      <c r="BN8" s="229"/>
      <c r="BO8" s="229"/>
      <c r="BP8" s="229"/>
      <c r="BQ8" s="234">
        <v>2</v>
      </c>
      <c r="BR8" s="235" t="s">
        <v>608</v>
      </c>
      <c r="BS8" s="1021" t="s">
        <v>610</v>
      </c>
      <c r="BT8" s="1022"/>
      <c r="BU8" s="1022"/>
      <c r="BV8" s="1022"/>
      <c r="BW8" s="1022"/>
      <c r="BX8" s="1022"/>
      <c r="BY8" s="1022"/>
      <c r="BZ8" s="1022"/>
      <c r="CA8" s="1022"/>
      <c r="CB8" s="1022"/>
      <c r="CC8" s="1022"/>
      <c r="CD8" s="1022"/>
      <c r="CE8" s="1022"/>
      <c r="CF8" s="1022"/>
      <c r="CG8" s="1043"/>
      <c r="CH8" s="1018">
        <v>8</v>
      </c>
      <c r="CI8" s="1019"/>
      <c r="CJ8" s="1019"/>
      <c r="CK8" s="1019"/>
      <c r="CL8" s="1020"/>
      <c r="CM8" s="1018">
        <v>10</v>
      </c>
      <c r="CN8" s="1019"/>
      <c r="CO8" s="1019"/>
      <c r="CP8" s="1019"/>
      <c r="CQ8" s="1020"/>
      <c r="CR8" s="1018">
        <v>3</v>
      </c>
      <c r="CS8" s="1019"/>
      <c r="CT8" s="1019"/>
      <c r="CU8" s="1019"/>
      <c r="CV8" s="1020"/>
      <c r="CW8" s="1018">
        <v>55</v>
      </c>
      <c r="CX8" s="1019"/>
      <c r="CY8" s="1019"/>
      <c r="CZ8" s="1019"/>
      <c r="DA8" s="1020"/>
      <c r="DB8" s="1018" t="s">
        <v>531</v>
      </c>
      <c r="DC8" s="1019"/>
      <c r="DD8" s="1019"/>
      <c r="DE8" s="1019"/>
      <c r="DF8" s="1020"/>
      <c r="DG8" s="1018" t="s">
        <v>531</v>
      </c>
      <c r="DH8" s="1019"/>
      <c r="DI8" s="1019"/>
      <c r="DJ8" s="1019"/>
      <c r="DK8" s="1020"/>
      <c r="DL8" s="1018" t="s">
        <v>531</v>
      </c>
      <c r="DM8" s="1019"/>
      <c r="DN8" s="1019"/>
      <c r="DO8" s="1019"/>
      <c r="DP8" s="1020"/>
      <c r="DQ8" s="1018" t="s">
        <v>531</v>
      </c>
      <c r="DR8" s="1019"/>
      <c r="DS8" s="1019"/>
      <c r="DT8" s="1019"/>
      <c r="DU8" s="1020"/>
      <c r="DV8" s="1021"/>
      <c r="DW8" s="1022"/>
      <c r="DX8" s="1022"/>
      <c r="DY8" s="1022"/>
      <c r="DZ8" s="1023"/>
      <c r="EA8" s="230"/>
    </row>
    <row r="9" spans="1:131" s="231" customFormat="1" ht="26.25" customHeight="1" x14ac:dyDescent="0.15">
      <c r="A9" s="234">
        <v>3</v>
      </c>
      <c r="B9" s="1059"/>
      <c r="C9" s="1060"/>
      <c r="D9" s="1060"/>
      <c r="E9" s="1060"/>
      <c r="F9" s="1060"/>
      <c r="G9" s="1060"/>
      <c r="H9" s="1060"/>
      <c r="I9" s="1060"/>
      <c r="J9" s="1060"/>
      <c r="K9" s="1060"/>
      <c r="L9" s="1060"/>
      <c r="M9" s="1060"/>
      <c r="N9" s="1060"/>
      <c r="O9" s="1060"/>
      <c r="P9" s="1061"/>
      <c r="Q9" s="1067"/>
      <c r="R9" s="1068"/>
      <c r="S9" s="1068"/>
      <c r="T9" s="1068"/>
      <c r="U9" s="1068"/>
      <c r="V9" s="1068"/>
      <c r="W9" s="1068"/>
      <c r="X9" s="1068"/>
      <c r="Y9" s="1068"/>
      <c r="Z9" s="1068"/>
      <c r="AA9" s="1068"/>
      <c r="AB9" s="1068"/>
      <c r="AC9" s="1068"/>
      <c r="AD9" s="1068"/>
      <c r="AE9" s="1069"/>
      <c r="AF9" s="1064"/>
      <c r="AG9" s="1065"/>
      <c r="AH9" s="1065"/>
      <c r="AI9" s="1065"/>
      <c r="AJ9" s="1066"/>
      <c r="AK9" s="1109"/>
      <c r="AL9" s="1110"/>
      <c r="AM9" s="1110"/>
      <c r="AN9" s="1110"/>
      <c r="AO9" s="1110"/>
      <c r="AP9" s="1110"/>
      <c r="AQ9" s="1110"/>
      <c r="AR9" s="1110"/>
      <c r="AS9" s="1110"/>
      <c r="AT9" s="1110"/>
      <c r="AU9" s="1111"/>
      <c r="AV9" s="1111"/>
      <c r="AW9" s="1111"/>
      <c r="AX9" s="1111"/>
      <c r="AY9" s="1112"/>
      <c r="AZ9" s="228"/>
      <c r="BA9" s="228"/>
      <c r="BB9" s="228"/>
      <c r="BC9" s="228"/>
      <c r="BD9" s="228"/>
      <c r="BE9" s="229"/>
      <c r="BF9" s="229"/>
      <c r="BG9" s="229"/>
      <c r="BH9" s="229"/>
      <c r="BI9" s="229"/>
      <c r="BJ9" s="229"/>
      <c r="BK9" s="229"/>
      <c r="BL9" s="229"/>
      <c r="BM9" s="229"/>
      <c r="BN9" s="229"/>
      <c r="BO9" s="229"/>
      <c r="BP9" s="229"/>
      <c r="BQ9" s="234">
        <v>3</v>
      </c>
      <c r="BR9" s="235"/>
      <c r="BS9" s="1021"/>
      <c r="BT9" s="1022"/>
      <c r="BU9" s="1022"/>
      <c r="BV9" s="1022"/>
      <c r="BW9" s="1022"/>
      <c r="BX9" s="1022"/>
      <c r="BY9" s="1022"/>
      <c r="BZ9" s="1022"/>
      <c r="CA9" s="1022"/>
      <c r="CB9" s="1022"/>
      <c r="CC9" s="1022"/>
      <c r="CD9" s="1022"/>
      <c r="CE9" s="1022"/>
      <c r="CF9" s="1022"/>
      <c r="CG9" s="1043"/>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30"/>
    </row>
    <row r="10" spans="1:131" s="231" customFormat="1" ht="26.25" customHeight="1" x14ac:dyDescent="0.15">
      <c r="A10" s="234">
        <v>4</v>
      </c>
      <c r="B10" s="1059"/>
      <c r="C10" s="1060"/>
      <c r="D10" s="1060"/>
      <c r="E10" s="1060"/>
      <c r="F10" s="1060"/>
      <c r="G10" s="1060"/>
      <c r="H10" s="1060"/>
      <c r="I10" s="1060"/>
      <c r="J10" s="1060"/>
      <c r="K10" s="1060"/>
      <c r="L10" s="1060"/>
      <c r="M10" s="1060"/>
      <c r="N10" s="1060"/>
      <c r="O10" s="1060"/>
      <c r="P10" s="1061"/>
      <c r="Q10" s="1067"/>
      <c r="R10" s="1068"/>
      <c r="S10" s="1068"/>
      <c r="T10" s="1068"/>
      <c r="U10" s="1068"/>
      <c r="V10" s="1068"/>
      <c r="W10" s="1068"/>
      <c r="X10" s="1068"/>
      <c r="Y10" s="1068"/>
      <c r="Z10" s="1068"/>
      <c r="AA10" s="1068"/>
      <c r="AB10" s="1068"/>
      <c r="AC10" s="1068"/>
      <c r="AD10" s="1068"/>
      <c r="AE10" s="1069"/>
      <c r="AF10" s="1064"/>
      <c r="AG10" s="1065"/>
      <c r="AH10" s="1065"/>
      <c r="AI10" s="1065"/>
      <c r="AJ10" s="1066"/>
      <c r="AK10" s="1109"/>
      <c r="AL10" s="1110"/>
      <c r="AM10" s="1110"/>
      <c r="AN10" s="1110"/>
      <c r="AO10" s="1110"/>
      <c r="AP10" s="1110"/>
      <c r="AQ10" s="1110"/>
      <c r="AR10" s="1110"/>
      <c r="AS10" s="1110"/>
      <c r="AT10" s="1110"/>
      <c r="AU10" s="1111"/>
      <c r="AV10" s="1111"/>
      <c r="AW10" s="1111"/>
      <c r="AX10" s="1111"/>
      <c r="AY10" s="1112"/>
      <c r="AZ10" s="228"/>
      <c r="BA10" s="228"/>
      <c r="BB10" s="228"/>
      <c r="BC10" s="228"/>
      <c r="BD10" s="228"/>
      <c r="BE10" s="229"/>
      <c r="BF10" s="229"/>
      <c r="BG10" s="229"/>
      <c r="BH10" s="229"/>
      <c r="BI10" s="229"/>
      <c r="BJ10" s="229"/>
      <c r="BK10" s="229"/>
      <c r="BL10" s="229"/>
      <c r="BM10" s="229"/>
      <c r="BN10" s="229"/>
      <c r="BO10" s="229"/>
      <c r="BP10" s="229"/>
      <c r="BQ10" s="234">
        <v>4</v>
      </c>
      <c r="BR10" s="235"/>
      <c r="BS10" s="1021"/>
      <c r="BT10" s="1022"/>
      <c r="BU10" s="1022"/>
      <c r="BV10" s="1022"/>
      <c r="BW10" s="1022"/>
      <c r="BX10" s="1022"/>
      <c r="BY10" s="1022"/>
      <c r="BZ10" s="1022"/>
      <c r="CA10" s="1022"/>
      <c r="CB10" s="1022"/>
      <c r="CC10" s="1022"/>
      <c r="CD10" s="1022"/>
      <c r="CE10" s="1022"/>
      <c r="CF10" s="1022"/>
      <c r="CG10" s="1043"/>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30"/>
    </row>
    <row r="11" spans="1:131" s="231" customFormat="1" ht="26.25" customHeight="1" x14ac:dyDescent="0.15">
      <c r="A11" s="234">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9"/>
      <c r="AL11" s="1110"/>
      <c r="AM11" s="1110"/>
      <c r="AN11" s="1110"/>
      <c r="AO11" s="1110"/>
      <c r="AP11" s="1110"/>
      <c r="AQ11" s="1110"/>
      <c r="AR11" s="1110"/>
      <c r="AS11" s="1110"/>
      <c r="AT11" s="1110"/>
      <c r="AU11" s="1111"/>
      <c r="AV11" s="1111"/>
      <c r="AW11" s="1111"/>
      <c r="AX11" s="1111"/>
      <c r="AY11" s="1112"/>
      <c r="AZ11" s="228"/>
      <c r="BA11" s="228"/>
      <c r="BB11" s="228"/>
      <c r="BC11" s="228"/>
      <c r="BD11" s="228"/>
      <c r="BE11" s="229"/>
      <c r="BF11" s="229"/>
      <c r="BG11" s="229"/>
      <c r="BH11" s="229"/>
      <c r="BI11" s="229"/>
      <c r="BJ11" s="229"/>
      <c r="BK11" s="229"/>
      <c r="BL11" s="229"/>
      <c r="BM11" s="229"/>
      <c r="BN11" s="229"/>
      <c r="BO11" s="229"/>
      <c r="BP11" s="229"/>
      <c r="BQ11" s="234">
        <v>5</v>
      </c>
      <c r="BR11" s="235"/>
      <c r="BS11" s="1021"/>
      <c r="BT11" s="1022"/>
      <c r="BU11" s="1022"/>
      <c r="BV11" s="1022"/>
      <c r="BW11" s="1022"/>
      <c r="BX11" s="1022"/>
      <c r="BY11" s="1022"/>
      <c r="BZ11" s="1022"/>
      <c r="CA11" s="1022"/>
      <c r="CB11" s="1022"/>
      <c r="CC11" s="1022"/>
      <c r="CD11" s="1022"/>
      <c r="CE11" s="1022"/>
      <c r="CF11" s="1022"/>
      <c r="CG11" s="1043"/>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30"/>
    </row>
    <row r="12" spans="1:131" s="231" customFormat="1" ht="26.25" customHeight="1" x14ac:dyDescent="0.15">
      <c r="A12" s="234">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9"/>
      <c r="AL12" s="1110"/>
      <c r="AM12" s="1110"/>
      <c r="AN12" s="1110"/>
      <c r="AO12" s="1110"/>
      <c r="AP12" s="1110"/>
      <c r="AQ12" s="1110"/>
      <c r="AR12" s="1110"/>
      <c r="AS12" s="1110"/>
      <c r="AT12" s="1110"/>
      <c r="AU12" s="1111"/>
      <c r="AV12" s="1111"/>
      <c r="AW12" s="1111"/>
      <c r="AX12" s="1111"/>
      <c r="AY12" s="1112"/>
      <c r="AZ12" s="228"/>
      <c r="BA12" s="228"/>
      <c r="BB12" s="228"/>
      <c r="BC12" s="228"/>
      <c r="BD12" s="228"/>
      <c r="BE12" s="229"/>
      <c r="BF12" s="229"/>
      <c r="BG12" s="229"/>
      <c r="BH12" s="229"/>
      <c r="BI12" s="229"/>
      <c r="BJ12" s="229"/>
      <c r="BK12" s="229"/>
      <c r="BL12" s="229"/>
      <c r="BM12" s="229"/>
      <c r="BN12" s="229"/>
      <c r="BO12" s="229"/>
      <c r="BP12" s="229"/>
      <c r="BQ12" s="234">
        <v>6</v>
      </c>
      <c r="BR12" s="235"/>
      <c r="BS12" s="1021"/>
      <c r="BT12" s="1022"/>
      <c r="BU12" s="1022"/>
      <c r="BV12" s="1022"/>
      <c r="BW12" s="1022"/>
      <c r="BX12" s="1022"/>
      <c r="BY12" s="1022"/>
      <c r="BZ12" s="1022"/>
      <c r="CA12" s="1022"/>
      <c r="CB12" s="1022"/>
      <c r="CC12" s="1022"/>
      <c r="CD12" s="1022"/>
      <c r="CE12" s="1022"/>
      <c r="CF12" s="1022"/>
      <c r="CG12" s="1043"/>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30"/>
    </row>
    <row r="13" spans="1:131" s="231" customFormat="1" ht="26.25" customHeight="1" x14ac:dyDescent="0.15">
      <c r="A13" s="234">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28"/>
      <c r="BA13" s="228"/>
      <c r="BB13" s="228"/>
      <c r="BC13" s="228"/>
      <c r="BD13" s="228"/>
      <c r="BE13" s="229"/>
      <c r="BF13" s="229"/>
      <c r="BG13" s="229"/>
      <c r="BH13" s="229"/>
      <c r="BI13" s="229"/>
      <c r="BJ13" s="229"/>
      <c r="BK13" s="229"/>
      <c r="BL13" s="229"/>
      <c r="BM13" s="229"/>
      <c r="BN13" s="229"/>
      <c r="BO13" s="229"/>
      <c r="BP13" s="229"/>
      <c r="BQ13" s="234">
        <v>7</v>
      </c>
      <c r="BR13" s="235"/>
      <c r="BS13" s="1021"/>
      <c r="BT13" s="1022"/>
      <c r="BU13" s="1022"/>
      <c r="BV13" s="1022"/>
      <c r="BW13" s="1022"/>
      <c r="BX13" s="1022"/>
      <c r="BY13" s="1022"/>
      <c r="BZ13" s="1022"/>
      <c r="CA13" s="1022"/>
      <c r="CB13" s="1022"/>
      <c r="CC13" s="1022"/>
      <c r="CD13" s="1022"/>
      <c r="CE13" s="1022"/>
      <c r="CF13" s="1022"/>
      <c r="CG13" s="1043"/>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30"/>
    </row>
    <row r="14" spans="1:131" s="231" customFormat="1" ht="26.25" customHeight="1" x14ac:dyDescent="0.15">
      <c r="A14" s="234">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28"/>
      <c r="BA14" s="228"/>
      <c r="BB14" s="228"/>
      <c r="BC14" s="228"/>
      <c r="BD14" s="228"/>
      <c r="BE14" s="229"/>
      <c r="BF14" s="229"/>
      <c r="BG14" s="229"/>
      <c r="BH14" s="229"/>
      <c r="BI14" s="229"/>
      <c r="BJ14" s="229"/>
      <c r="BK14" s="229"/>
      <c r="BL14" s="229"/>
      <c r="BM14" s="229"/>
      <c r="BN14" s="229"/>
      <c r="BO14" s="229"/>
      <c r="BP14" s="229"/>
      <c r="BQ14" s="234">
        <v>8</v>
      </c>
      <c r="BR14" s="235"/>
      <c r="BS14" s="1021"/>
      <c r="BT14" s="1022"/>
      <c r="BU14" s="1022"/>
      <c r="BV14" s="1022"/>
      <c r="BW14" s="1022"/>
      <c r="BX14" s="1022"/>
      <c r="BY14" s="1022"/>
      <c r="BZ14" s="1022"/>
      <c r="CA14" s="1022"/>
      <c r="CB14" s="1022"/>
      <c r="CC14" s="1022"/>
      <c r="CD14" s="1022"/>
      <c r="CE14" s="1022"/>
      <c r="CF14" s="1022"/>
      <c r="CG14" s="1043"/>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30"/>
    </row>
    <row r="15" spans="1:131" s="231" customFormat="1" ht="26.25" customHeight="1" x14ac:dyDescent="0.15">
      <c r="A15" s="234">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28"/>
      <c r="BA15" s="228"/>
      <c r="BB15" s="228"/>
      <c r="BC15" s="228"/>
      <c r="BD15" s="228"/>
      <c r="BE15" s="229"/>
      <c r="BF15" s="229"/>
      <c r="BG15" s="229"/>
      <c r="BH15" s="229"/>
      <c r="BI15" s="229"/>
      <c r="BJ15" s="229"/>
      <c r="BK15" s="229"/>
      <c r="BL15" s="229"/>
      <c r="BM15" s="229"/>
      <c r="BN15" s="229"/>
      <c r="BO15" s="229"/>
      <c r="BP15" s="229"/>
      <c r="BQ15" s="234">
        <v>9</v>
      </c>
      <c r="BR15" s="235"/>
      <c r="BS15" s="1021"/>
      <c r="BT15" s="1022"/>
      <c r="BU15" s="1022"/>
      <c r="BV15" s="1022"/>
      <c r="BW15" s="1022"/>
      <c r="BX15" s="1022"/>
      <c r="BY15" s="1022"/>
      <c r="BZ15" s="1022"/>
      <c r="CA15" s="1022"/>
      <c r="CB15" s="1022"/>
      <c r="CC15" s="1022"/>
      <c r="CD15" s="1022"/>
      <c r="CE15" s="1022"/>
      <c r="CF15" s="1022"/>
      <c r="CG15" s="1043"/>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30"/>
    </row>
    <row r="16" spans="1:131" s="231" customFormat="1" ht="26.25" customHeight="1" x14ac:dyDescent="0.15">
      <c r="A16" s="234">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28"/>
      <c r="BA16" s="228"/>
      <c r="BB16" s="228"/>
      <c r="BC16" s="228"/>
      <c r="BD16" s="228"/>
      <c r="BE16" s="229"/>
      <c r="BF16" s="229"/>
      <c r="BG16" s="229"/>
      <c r="BH16" s="229"/>
      <c r="BI16" s="229"/>
      <c r="BJ16" s="229"/>
      <c r="BK16" s="229"/>
      <c r="BL16" s="229"/>
      <c r="BM16" s="229"/>
      <c r="BN16" s="229"/>
      <c r="BO16" s="229"/>
      <c r="BP16" s="229"/>
      <c r="BQ16" s="234">
        <v>10</v>
      </c>
      <c r="BR16" s="235"/>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0"/>
    </row>
    <row r="17" spans="1:131" s="231" customFormat="1" ht="26.25" customHeight="1" x14ac:dyDescent="0.15">
      <c r="A17" s="234">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28"/>
      <c r="BA17" s="228"/>
      <c r="BB17" s="228"/>
      <c r="BC17" s="228"/>
      <c r="BD17" s="228"/>
      <c r="BE17" s="229"/>
      <c r="BF17" s="229"/>
      <c r="BG17" s="229"/>
      <c r="BH17" s="229"/>
      <c r="BI17" s="229"/>
      <c r="BJ17" s="229"/>
      <c r="BK17" s="229"/>
      <c r="BL17" s="229"/>
      <c r="BM17" s="229"/>
      <c r="BN17" s="229"/>
      <c r="BO17" s="229"/>
      <c r="BP17" s="229"/>
      <c r="BQ17" s="234">
        <v>11</v>
      </c>
      <c r="BR17" s="235"/>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0"/>
    </row>
    <row r="18" spans="1:131" s="231" customFormat="1" ht="26.25" customHeight="1" x14ac:dyDescent="0.15">
      <c r="A18" s="234">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28"/>
      <c r="BA18" s="228"/>
      <c r="BB18" s="228"/>
      <c r="BC18" s="228"/>
      <c r="BD18" s="228"/>
      <c r="BE18" s="229"/>
      <c r="BF18" s="229"/>
      <c r="BG18" s="229"/>
      <c r="BH18" s="229"/>
      <c r="BI18" s="229"/>
      <c r="BJ18" s="229"/>
      <c r="BK18" s="229"/>
      <c r="BL18" s="229"/>
      <c r="BM18" s="229"/>
      <c r="BN18" s="229"/>
      <c r="BO18" s="229"/>
      <c r="BP18" s="229"/>
      <c r="BQ18" s="234">
        <v>12</v>
      </c>
      <c r="BR18" s="235"/>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0"/>
    </row>
    <row r="19" spans="1:131" s="231" customFormat="1" ht="26.25" customHeight="1" x14ac:dyDescent="0.15">
      <c r="A19" s="234">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28"/>
      <c r="BA19" s="228"/>
      <c r="BB19" s="228"/>
      <c r="BC19" s="228"/>
      <c r="BD19" s="228"/>
      <c r="BE19" s="229"/>
      <c r="BF19" s="229"/>
      <c r="BG19" s="229"/>
      <c r="BH19" s="229"/>
      <c r="BI19" s="229"/>
      <c r="BJ19" s="229"/>
      <c r="BK19" s="229"/>
      <c r="BL19" s="229"/>
      <c r="BM19" s="229"/>
      <c r="BN19" s="229"/>
      <c r="BO19" s="229"/>
      <c r="BP19" s="229"/>
      <c r="BQ19" s="234">
        <v>13</v>
      </c>
      <c r="BR19" s="235"/>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0"/>
    </row>
    <row r="20" spans="1:131" s="231" customFormat="1" ht="26.25" customHeight="1" x14ac:dyDescent="0.15">
      <c r="A20" s="234">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28"/>
      <c r="BA20" s="228"/>
      <c r="BB20" s="228"/>
      <c r="BC20" s="228"/>
      <c r="BD20" s="228"/>
      <c r="BE20" s="229"/>
      <c r="BF20" s="229"/>
      <c r="BG20" s="229"/>
      <c r="BH20" s="229"/>
      <c r="BI20" s="229"/>
      <c r="BJ20" s="229"/>
      <c r="BK20" s="229"/>
      <c r="BL20" s="229"/>
      <c r="BM20" s="229"/>
      <c r="BN20" s="229"/>
      <c r="BO20" s="229"/>
      <c r="BP20" s="229"/>
      <c r="BQ20" s="234">
        <v>14</v>
      </c>
      <c r="BR20" s="235"/>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0"/>
    </row>
    <row r="21" spans="1:131" s="231" customFormat="1" ht="26.25" customHeight="1" thickBot="1" x14ac:dyDescent="0.2">
      <c r="A21" s="234">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28"/>
      <c r="BA21" s="228"/>
      <c r="BB21" s="228"/>
      <c r="BC21" s="228"/>
      <c r="BD21" s="228"/>
      <c r="BE21" s="229"/>
      <c r="BF21" s="229"/>
      <c r="BG21" s="229"/>
      <c r="BH21" s="229"/>
      <c r="BI21" s="229"/>
      <c r="BJ21" s="229"/>
      <c r="BK21" s="229"/>
      <c r="BL21" s="229"/>
      <c r="BM21" s="229"/>
      <c r="BN21" s="229"/>
      <c r="BO21" s="229"/>
      <c r="BP21" s="229"/>
      <c r="BQ21" s="234">
        <v>15</v>
      </c>
      <c r="BR21" s="235"/>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0"/>
    </row>
    <row r="22" spans="1:131" s="231" customFormat="1" ht="26.25" customHeight="1" x14ac:dyDescent="0.15">
      <c r="A22" s="234">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393</v>
      </c>
      <c r="BA22" s="1057"/>
      <c r="BB22" s="1057"/>
      <c r="BC22" s="1057"/>
      <c r="BD22" s="1058"/>
      <c r="BE22" s="229"/>
      <c r="BF22" s="229"/>
      <c r="BG22" s="229"/>
      <c r="BH22" s="229"/>
      <c r="BI22" s="229"/>
      <c r="BJ22" s="229"/>
      <c r="BK22" s="229"/>
      <c r="BL22" s="229"/>
      <c r="BM22" s="229"/>
      <c r="BN22" s="229"/>
      <c r="BO22" s="229"/>
      <c r="BP22" s="229"/>
      <c r="BQ22" s="234">
        <v>16</v>
      </c>
      <c r="BR22" s="235"/>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0"/>
    </row>
    <row r="23" spans="1:131" s="231" customFormat="1" ht="26.25" customHeight="1" thickBot="1" x14ac:dyDescent="0.2">
      <c r="A23" s="236" t="s">
        <v>394</v>
      </c>
      <c r="B23" s="966" t="s">
        <v>395</v>
      </c>
      <c r="C23" s="967"/>
      <c r="D23" s="967"/>
      <c r="E23" s="967"/>
      <c r="F23" s="967"/>
      <c r="G23" s="967"/>
      <c r="H23" s="967"/>
      <c r="I23" s="967"/>
      <c r="J23" s="967"/>
      <c r="K23" s="967"/>
      <c r="L23" s="967"/>
      <c r="M23" s="967"/>
      <c r="N23" s="967"/>
      <c r="O23" s="967"/>
      <c r="P23" s="977"/>
      <c r="Q23" s="1096">
        <v>10113</v>
      </c>
      <c r="R23" s="1090"/>
      <c r="S23" s="1090"/>
      <c r="T23" s="1090"/>
      <c r="U23" s="1090"/>
      <c r="V23" s="1090">
        <v>9669</v>
      </c>
      <c r="W23" s="1090"/>
      <c r="X23" s="1090"/>
      <c r="Y23" s="1090"/>
      <c r="Z23" s="1090"/>
      <c r="AA23" s="1090">
        <v>444</v>
      </c>
      <c r="AB23" s="1090"/>
      <c r="AC23" s="1090"/>
      <c r="AD23" s="1090"/>
      <c r="AE23" s="1097"/>
      <c r="AF23" s="1098">
        <v>417</v>
      </c>
      <c r="AG23" s="1090"/>
      <c r="AH23" s="1090"/>
      <c r="AI23" s="1090"/>
      <c r="AJ23" s="1099"/>
      <c r="AK23" s="1100"/>
      <c r="AL23" s="1101"/>
      <c r="AM23" s="1101"/>
      <c r="AN23" s="1101"/>
      <c r="AO23" s="1101"/>
      <c r="AP23" s="1090">
        <v>10048</v>
      </c>
      <c r="AQ23" s="1090"/>
      <c r="AR23" s="1090"/>
      <c r="AS23" s="1090"/>
      <c r="AT23" s="1090"/>
      <c r="AU23" s="1091"/>
      <c r="AV23" s="1091"/>
      <c r="AW23" s="1091"/>
      <c r="AX23" s="1091"/>
      <c r="AY23" s="1092"/>
      <c r="AZ23" s="1093" t="s">
        <v>396</v>
      </c>
      <c r="BA23" s="1094"/>
      <c r="BB23" s="1094"/>
      <c r="BC23" s="1094"/>
      <c r="BD23" s="1095"/>
      <c r="BE23" s="229"/>
      <c r="BF23" s="229"/>
      <c r="BG23" s="229"/>
      <c r="BH23" s="229"/>
      <c r="BI23" s="229"/>
      <c r="BJ23" s="229"/>
      <c r="BK23" s="229"/>
      <c r="BL23" s="229"/>
      <c r="BM23" s="229"/>
      <c r="BN23" s="229"/>
      <c r="BO23" s="229"/>
      <c r="BP23" s="229"/>
      <c r="BQ23" s="234">
        <v>17</v>
      </c>
      <c r="BR23" s="235"/>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0"/>
    </row>
    <row r="24" spans="1:131" s="231" customFormat="1" ht="26.25" customHeight="1" x14ac:dyDescent="0.15">
      <c r="A24" s="1089" t="s">
        <v>397</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28"/>
      <c r="BA24" s="228"/>
      <c r="BB24" s="228"/>
      <c r="BC24" s="228"/>
      <c r="BD24" s="228"/>
      <c r="BE24" s="229"/>
      <c r="BF24" s="229"/>
      <c r="BG24" s="229"/>
      <c r="BH24" s="229"/>
      <c r="BI24" s="229"/>
      <c r="BJ24" s="229"/>
      <c r="BK24" s="229"/>
      <c r="BL24" s="229"/>
      <c r="BM24" s="229"/>
      <c r="BN24" s="229"/>
      <c r="BO24" s="229"/>
      <c r="BP24" s="229"/>
      <c r="BQ24" s="234">
        <v>18</v>
      </c>
      <c r="BR24" s="235"/>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0"/>
    </row>
    <row r="25" spans="1:131" ht="26.25" customHeight="1" thickBot="1" x14ac:dyDescent="0.2">
      <c r="A25" s="1088" t="s">
        <v>398</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28"/>
      <c r="BK25" s="228"/>
      <c r="BL25" s="228"/>
      <c r="BM25" s="228"/>
      <c r="BN25" s="228"/>
      <c r="BO25" s="237"/>
      <c r="BP25" s="237"/>
      <c r="BQ25" s="234">
        <v>19</v>
      </c>
      <c r="BR25" s="235"/>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26"/>
    </row>
    <row r="26" spans="1:131" ht="26.25" customHeight="1" x14ac:dyDescent="0.15">
      <c r="A26" s="1024" t="s">
        <v>375</v>
      </c>
      <c r="B26" s="1025"/>
      <c r="C26" s="1025"/>
      <c r="D26" s="1025"/>
      <c r="E26" s="1025"/>
      <c r="F26" s="1025"/>
      <c r="G26" s="1025"/>
      <c r="H26" s="1025"/>
      <c r="I26" s="1025"/>
      <c r="J26" s="1025"/>
      <c r="K26" s="1025"/>
      <c r="L26" s="1025"/>
      <c r="M26" s="1025"/>
      <c r="N26" s="1025"/>
      <c r="O26" s="1025"/>
      <c r="P26" s="1026"/>
      <c r="Q26" s="1030" t="s">
        <v>399</v>
      </c>
      <c r="R26" s="1031"/>
      <c r="S26" s="1031"/>
      <c r="T26" s="1031"/>
      <c r="U26" s="1032"/>
      <c r="V26" s="1030" t="s">
        <v>400</v>
      </c>
      <c r="W26" s="1031"/>
      <c r="X26" s="1031"/>
      <c r="Y26" s="1031"/>
      <c r="Z26" s="1032"/>
      <c r="AA26" s="1030" t="s">
        <v>401</v>
      </c>
      <c r="AB26" s="1031"/>
      <c r="AC26" s="1031"/>
      <c r="AD26" s="1031"/>
      <c r="AE26" s="1031"/>
      <c r="AF26" s="1084" t="s">
        <v>402</v>
      </c>
      <c r="AG26" s="1037"/>
      <c r="AH26" s="1037"/>
      <c r="AI26" s="1037"/>
      <c r="AJ26" s="1085"/>
      <c r="AK26" s="1031" t="s">
        <v>403</v>
      </c>
      <c r="AL26" s="1031"/>
      <c r="AM26" s="1031"/>
      <c r="AN26" s="1031"/>
      <c r="AO26" s="1032"/>
      <c r="AP26" s="1030" t="s">
        <v>404</v>
      </c>
      <c r="AQ26" s="1031"/>
      <c r="AR26" s="1031"/>
      <c r="AS26" s="1031"/>
      <c r="AT26" s="1032"/>
      <c r="AU26" s="1030" t="s">
        <v>405</v>
      </c>
      <c r="AV26" s="1031"/>
      <c r="AW26" s="1031"/>
      <c r="AX26" s="1031"/>
      <c r="AY26" s="1032"/>
      <c r="AZ26" s="1030" t="s">
        <v>406</v>
      </c>
      <c r="BA26" s="1031"/>
      <c r="BB26" s="1031"/>
      <c r="BC26" s="1031"/>
      <c r="BD26" s="1032"/>
      <c r="BE26" s="1030" t="s">
        <v>382</v>
      </c>
      <c r="BF26" s="1031"/>
      <c r="BG26" s="1031"/>
      <c r="BH26" s="1031"/>
      <c r="BI26" s="1044"/>
      <c r="BJ26" s="228"/>
      <c r="BK26" s="228"/>
      <c r="BL26" s="228"/>
      <c r="BM26" s="228"/>
      <c r="BN26" s="228"/>
      <c r="BO26" s="237"/>
      <c r="BP26" s="237"/>
      <c r="BQ26" s="234">
        <v>20</v>
      </c>
      <c r="BR26" s="235"/>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26"/>
    </row>
    <row r="27" spans="1:13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28"/>
      <c r="BK27" s="228"/>
      <c r="BL27" s="228"/>
      <c r="BM27" s="228"/>
      <c r="BN27" s="228"/>
      <c r="BO27" s="237"/>
      <c r="BP27" s="237"/>
      <c r="BQ27" s="234">
        <v>21</v>
      </c>
      <c r="BR27" s="235"/>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26"/>
    </row>
    <row r="28" spans="1:131" ht="26.25" customHeight="1" thickTop="1" x14ac:dyDescent="0.15">
      <c r="A28" s="238">
        <v>1</v>
      </c>
      <c r="B28" s="1076" t="s">
        <v>407</v>
      </c>
      <c r="C28" s="1077"/>
      <c r="D28" s="1077"/>
      <c r="E28" s="1077"/>
      <c r="F28" s="1077"/>
      <c r="G28" s="1077"/>
      <c r="H28" s="1077"/>
      <c r="I28" s="1077"/>
      <c r="J28" s="1077"/>
      <c r="K28" s="1077"/>
      <c r="L28" s="1077"/>
      <c r="M28" s="1077"/>
      <c r="N28" s="1077"/>
      <c r="O28" s="1077"/>
      <c r="P28" s="1078"/>
      <c r="Q28" s="1079">
        <v>1648</v>
      </c>
      <c r="R28" s="1080"/>
      <c r="S28" s="1080"/>
      <c r="T28" s="1080"/>
      <c r="U28" s="1080"/>
      <c r="V28" s="1080">
        <v>1617</v>
      </c>
      <c r="W28" s="1080"/>
      <c r="X28" s="1080"/>
      <c r="Y28" s="1080"/>
      <c r="Z28" s="1080"/>
      <c r="AA28" s="1080">
        <v>31</v>
      </c>
      <c r="AB28" s="1080"/>
      <c r="AC28" s="1080"/>
      <c r="AD28" s="1080"/>
      <c r="AE28" s="1081"/>
      <c r="AF28" s="1082">
        <v>31</v>
      </c>
      <c r="AG28" s="1080"/>
      <c r="AH28" s="1080"/>
      <c r="AI28" s="1080"/>
      <c r="AJ28" s="1083"/>
      <c r="AK28" s="1071">
        <v>128</v>
      </c>
      <c r="AL28" s="1072"/>
      <c r="AM28" s="1072"/>
      <c r="AN28" s="1072"/>
      <c r="AO28" s="1072"/>
      <c r="AP28" s="1072" t="s">
        <v>531</v>
      </c>
      <c r="AQ28" s="1072"/>
      <c r="AR28" s="1072"/>
      <c r="AS28" s="1072"/>
      <c r="AT28" s="1072"/>
      <c r="AU28" s="1072" t="s">
        <v>531</v>
      </c>
      <c r="AV28" s="1072"/>
      <c r="AW28" s="1072"/>
      <c r="AX28" s="1072"/>
      <c r="AY28" s="1072"/>
      <c r="AZ28" s="1073" t="s">
        <v>531</v>
      </c>
      <c r="BA28" s="1073"/>
      <c r="BB28" s="1073"/>
      <c r="BC28" s="1073"/>
      <c r="BD28" s="1073"/>
      <c r="BE28" s="1074"/>
      <c r="BF28" s="1074"/>
      <c r="BG28" s="1074"/>
      <c r="BH28" s="1074"/>
      <c r="BI28" s="1075"/>
      <c r="BJ28" s="228"/>
      <c r="BK28" s="228"/>
      <c r="BL28" s="228"/>
      <c r="BM28" s="228"/>
      <c r="BN28" s="228"/>
      <c r="BO28" s="237"/>
      <c r="BP28" s="237"/>
      <c r="BQ28" s="234">
        <v>22</v>
      </c>
      <c r="BR28" s="235"/>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26"/>
    </row>
    <row r="29" spans="1:131" ht="26.25" customHeight="1" x14ac:dyDescent="0.15">
      <c r="A29" s="238">
        <v>2</v>
      </c>
      <c r="B29" s="1059" t="s">
        <v>408</v>
      </c>
      <c r="C29" s="1060"/>
      <c r="D29" s="1060"/>
      <c r="E29" s="1060"/>
      <c r="F29" s="1060"/>
      <c r="G29" s="1060"/>
      <c r="H29" s="1060"/>
      <c r="I29" s="1060"/>
      <c r="J29" s="1060"/>
      <c r="K29" s="1060"/>
      <c r="L29" s="1060"/>
      <c r="M29" s="1060"/>
      <c r="N29" s="1060"/>
      <c r="O29" s="1060"/>
      <c r="P29" s="1061"/>
      <c r="Q29" s="1067">
        <v>2079</v>
      </c>
      <c r="R29" s="1068"/>
      <c r="S29" s="1068"/>
      <c r="T29" s="1068"/>
      <c r="U29" s="1068"/>
      <c r="V29" s="1068">
        <v>1959</v>
      </c>
      <c r="W29" s="1068"/>
      <c r="X29" s="1068"/>
      <c r="Y29" s="1068"/>
      <c r="Z29" s="1068"/>
      <c r="AA29" s="1068">
        <v>120</v>
      </c>
      <c r="AB29" s="1068"/>
      <c r="AC29" s="1068"/>
      <c r="AD29" s="1068"/>
      <c r="AE29" s="1069"/>
      <c r="AF29" s="1064">
        <v>120</v>
      </c>
      <c r="AG29" s="1065"/>
      <c r="AH29" s="1065"/>
      <c r="AI29" s="1065"/>
      <c r="AJ29" s="1066"/>
      <c r="AK29" s="1009">
        <v>297</v>
      </c>
      <c r="AL29" s="1000"/>
      <c r="AM29" s="1000"/>
      <c r="AN29" s="1000"/>
      <c r="AO29" s="1000"/>
      <c r="AP29" s="1000" t="s">
        <v>531</v>
      </c>
      <c r="AQ29" s="1000"/>
      <c r="AR29" s="1000"/>
      <c r="AS29" s="1000"/>
      <c r="AT29" s="1000"/>
      <c r="AU29" s="1000" t="s">
        <v>531</v>
      </c>
      <c r="AV29" s="1000"/>
      <c r="AW29" s="1000"/>
      <c r="AX29" s="1000"/>
      <c r="AY29" s="1000"/>
      <c r="AZ29" s="1070" t="s">
        <v>531</v>
      </c>
      <c r="BA29" s="1070"/>
      <c r="BB29" s="1070"/>
      <c r="BC29" s="1070"/>
      <c r="BD29" s="1070"/>
      <c r="BE29" s="1001"/>
      <c r="BF29" s="1001"/>
      <c r="BG29" s="1001"/>
      <c r="BH29" s="1001"/>
      <c r="BI29" s="1002"/>
      <c r="BJ29" s="228"/>
      <c r="BK29" s="228"/>
      <c r="BL29" s="228"/>
      <c r="BM29" s="228"/>
      <c r="BN29" s="228"/>
      <c r="BO29" s="237"/>
      <c r="BP29" s="237"/>
      <c r="BQ29" s="234">
        <v>23</v>
      </c>
      <c r="BR29" s="235"/>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26"/>
    </row>
    <row r="30" spans="1:131" ht="26.25" customHeight="1" x14ac:dyDescent="0.15">
      <c r="A30" s="238">
        <v>3</v>
      </c>
      <c r="B30" s="1059" t="s">
        <v>409</v>
      </c>
      <c r="C30" s="1060"/>
      <c r="D30" s="1060"/>
      <c r="E30" s="1060"/>
      <c r="F30" s="1060"/>
      <c r="G30" s="1060"/>
      <c r="H30" s="1060"/>
      <c r="I30" s="1060"/>
      <c r="J30" s="1060"/>
      <c r="K30" s="1060"/>
      <c r="L30" s="1060"/>
      <c r="M30" s="1060"/>
      <c r="N30" s="1060"/>
      <c r="O30" s="1060"/>
      <c r="P30" s="1061"/>
      <c r="Q30" s="1067">
        <v>14</v>
      </c>
      <c r="R30" s="1068"/>
      <c r="S30" s="1068"/>
      <c r="T30" s="1068"/>
      <c r="U30" s="1068"/>
      <c r="V30" s="1068">
        <v>13</v>
      </c>
      <c r="W30" s="1068"/>
      <c r="X30" s="1068"/>
      <c r="Y30" s="1068"/>
      <c r="Z30" s="1068"/>
      <c r="AA30" s="1068">
        <v>1</v>
      </c>
      <c r="AB30" s="1068"/>
      <c r="AC30" s="1068"/>
      <c r="AD30" s="1068"/>
      <c r="AE30" s="1069"/>
      <c r="AF30" s="1064">
        <v>1</v>
      </c>
      <c r="AG30" s="1065"/>
      <c r="AH30" s="1065"/>
      <c r="AI30" s="1065"/>
      <c r="AJ30" s="1066"/>
      <c r="AK30" s="1009">
        <v>9</v>
      </c>
      <c r="AL30" s="1000"/>
      <c r="AM30" s="1000"/>
      <c r="AN30" s="1000"/>
      <c r="AO30" s="1000"/>
      <c r="AP30" s="1000" t="s">
        <v>531</v>
      </c>
      <c r="AQ30" s="1000"/>
      <c r="AR30" s="1000"/>
      <c r="AS30" s="1000"/>
      <c r="AT30" s="1000"/>
      <c r="AU30" s="1000" t="s">
        <v>531</v>
      </c>
      <c r="AV30" s="1000"/>
      <c r="AW30" s="1000"/>
      <c r="AX30" s="1000"/>
      <c r="AY30" s="1000"/>
      <c r="AZ30" s="1070" t="s">
        <v>531</v>
      </c>
      <c r="BA30" s="1070"/>
      <c r="BB30" s="1070"/>
      <c r="BC30" s="1070"/>
      <c r="BD30" s="1070"/>
      <c r="BE30" s="1001"/>
      <c r="BF30" s="1001"/>
      <c r="BG30" s="1001"/>
      <c r="BH30" s="1001"/>
      <c r="BI30" s="1002"/>
      <c r="BJ30" s="228"/>
      <c r="BK30" s="228"/>
      <c r="BL30" s="228"/>
      <c r="BM30" s="228"/>
      <c r="BN30" s="228"/>
      <c r="BO30" s="237"/>
      <c r="BP30" s="237"/>
      <c r="BQ30" s="234">
        <v>24</v>
      </c>
      <c r="BR30" s="235"/>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26"/>
    </row>
    <row r="31" spans="1:131" ht="26.25" customHeight="1" x14ac:dyDescent="0.15">
      <c r="A31" s="238">
        <v>4</v>
      </c>
      <c r="B31" s="1059" t="s">
        <v>410</v>
      </c>
      <c r="C31" s="1060"/>
      <c r="D31" s="1060"/>
      <c r="E31" s="1060"/>
      <c r="F31" s="1060"/>
      <c r="G31" s="1060"/>
      <c r="H31" s="1060"/>
      <c r="I31" s="1060"/>
      <c r="J31" s="1060"/>
      <c r="K31" s="1060"/>
      <c r="L31" s="1060"/>
      <c r="M31" s="1060"/>
      <c r="N31" s="1060"/>
      <c r="O31" s="1060"/>
      <c r="P31" s="1061"/>
      <c r="Q31" s="1067">
        <v>245</v>
      </c>
      <c r="R31" s="1068"/>
      <c r="S31" s="1068"/>
      <c r="T31" s="1068"/>
      <c r="U31" s="1068"/>
      <c r="V31" s="1068">
        <v>243</v>
      </c>
      <c r="W31" s="1068"/>
      <c r="X31" s="1068"/>
      <c r="Y31" s="1068"/>
      <c r="Z31" s="1068"/>
      <c r="AA31" s="1068">
        <v>3</v>
      </c>
      <c r="AB31" s="1068"/>
      <c r="AC31" s="1068"/>
      <c r="AD31" s="1068"/>
      <c r="AE31" s="1069"/>
      <c r="AF31" s="1064">
        <v>3</v>
      </c>
      <c r="AG31" s="1065"/>
      <c r="AH31" s="1065"/>
      <c r="AI31" s="1065"/>
      <c r="AJ31" s="1066"/>
      <c r="AK31" s="1009">
        <v>59</v>
      </c>
      <c r="AL31" s="1000"/>
      <c r="AM31" s="1000"/>
      <c r="AN31" s="1000"/>
      <c r="AO31" s="1000"/>
      <c r="AP31" s="1000" t="s">
        <v>531</v>
      </c>
      <c r="AQ31" s="1000"/>
      <c r="AR31" s="1000"/>
      <c r="AS31" s="1000"/>
      <c r="AT31" s="1000"/>
      <c r="AU31" s="1000" t="s">
        <v>531</v>
      </c>
      <c r="AV31" s="1000"/>
      <c r="AW31" s="1000"/>
      <c r="AX31" s="1000"/>
      <c r="AY31" s="1000"/>
      <c r="AZ31" s="1070" t="s">
        <v>531</v>
      </c>
      <c r="BA31" s="1070"/>
      <c r="BB31" s="1070"/>
      <c r="BC31" s="1070"/>
      <c r="BD31" s="1070"/>
      <c r="BE31" s="1001"/>
      <c r="BF31" s="1001"/>
      <c r="BG31" s="1001"/>
      <c r="BH31" s="1001"/>
      <c r="BI31" s="1002"/>
      <c r="BJ31" s="228"/>
      <c r="BK31" s="228"/>
      <c r="BL31" s="228"/>
      <c r="BM31" s="228"/>
      <c r="BN31" s="228"/>
      <c r="BO31" s="237"/>
      <c r="BP31" s="237"/>
      <c r="BQ31" s="234">
        <v>25</v>
      </c>
      <c r="BR31" s="235"/>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26"/>
    </row>
    <row r="32" spans="1:131" ht="26.25" customHeight="1" x14ac:dyDescent="0.15">
      <c r="A32" s="238">
        <v>5</v>
      </c>
      <c r="B32" s="1059" t="s">
        <v>411</v>
      </c>
      <c r="C32" s="1060"/>
      <c r="D32" s="1060"/>
      <c r="E32" s="1060"/>
      <c r="F32" s="1060"/>
      <c r="G32" s="1060"/>
      <c r="H32" s="1060"/>
      <c r="I32" s="1060"/>
      <c r="J32" s="1060"/>
      <c r="K32" s="1060"/>
      <c r="L32" s="1060"/>
      <c r="M32" s="1060"/>
      <c r="N32" s="1060"/>
      <c r="O32" s="1060"/>
      <c r="P32" s="1061"/>
      <c r="Q32" s="1067">
        <v>342</v>
      </c>
      <c r="R32" s="1068"/>
      <c r="S32" s="1068"/>
      <c r="T32" s="1068"/>
      <c r="U32" s="1068"/>
      <c r="V32" s="1068">
        <v>271</v>
      </c>
      <c r="W32" s="1068"/>
      <c r="X32" s="1068"/>
      <c r="Y32" s="1068"/>
      <c r="Z32" s="1068"/>
      <c r="AA32" s="1068">
        <v>71</v>
      </c>
      <c r="AB32" s="1068"/>
      <c r="AC32" s="1068"/>
      <c r="AD32" s="1068"/>
      <c r="AE32" s="1069"/>
      <c r="AF32" s="1064">
        <v>535</v>
      </c>
      <c r="AG32" s="1065"/>
      <c r="AH32" s="1065"/>
      <c r="AI32" s="1065"/>
      <c r="AJ32" s="1066"/>
      <c r="AK32" s="1009">
        <v>22</v>
      </c>
      <c r="AL32" s="1000"/>
      <c r="AM32" s="1000"/>
      <c r="AN32" s="1000"/>
      <c r="AO32" s="1000"/>
      <c r="AP32" s="1000">
        <v>1950</v>
      </c>
      <c r="AQ32" s="1000"/>
      <c r="AR32" s="1000"/>
      <c r="AS32" s="1000"/>
      <c r="AT32" s="1000"/>
      <c r="AU32" s="1000">
        <v>222</v>
      </c>
      <c r="AV32" s="1000"/>
      <c r="AW32" s="1000"/>
      <c r="AX32" s="1000"/>
      <c r="AY32" s="1000"/>
      <c r="AZ32" s="1070" t="s">
        <v>531</v>
      </c>
      <c r="BA32" s="1070"/>
      <c r="BB32" s="1070"/>
      <c r="BC32" s="1070"/>
      <c r="BD32" s="1070"/>
      <c r="BE32" s="1001" t="s">
        <v>412</v>
      </c>
      <c r="BF32" s="1001"/>
      <c r="BG32" s="1001"/>
      <c r="BH32" s="1001"/>
      <c r="BI32" s="1002"/>
      <c r="BJ32" s="228"/>
      <c r="BK32" s="228"/>
      <c r="BL32" s="228"/>
      <c r="BM32" s="228"/>
      <c r="BN32" s="228"/>
      <c r="BO32" s="237"/>
      <c r="BP32" s="237"/>
      <c r="BQ32" s="234">
        <v>26</v>
      </c>
      <c r="BR32" s="235"/>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26"/>
    </row>
    <row r="33" spans="1:131" ht="26.25" customHeight="1" x14ac:dyDescent="0.15">
      <c r="A33" s="238">
        <v>6</v>
      </c>
      <c r="B33" s="1059" t="s">
        <v>413</v>
      </c>
      <c r="C33" s="1060"/>
      <c r="D33" s="1060"/>
      <c r="E33" s="1060"/>
      <c r="F33" s="1060"/>
      <c r="G33" s="1060"/>
      <c r="H33" s="1060"/>
      <c r="I33" s="1060"/>
      <c r="J33" s="1060"/>
      <c r="K33" s="1060"/>
      <c r="L33" s="1060"/>
      <c r="M33" s="1060"/>
      <c r="N33" s="1060"/>
      <c r="O33" s="1060"/>
      <c r="P33" s="1061"/>
      <c r="Q33" s="1067">
        <v>1720</v>
      </c>
      <c r="R33" s="1068"/>
      <c r="S33" s="1068"/>
      <c r="T33" s="1068"/>
      <c r="U33" s="1068"/>
      <c r="V33" s="1068">
        <v>1731</v>
      </c>
      <c r="W33" s="1068"/>
      <c r="X33" s="1068"/>
      <c r="Y33" s="1068"/>
      <c r="Z33" s="1068"/>
      <c r="AA33" s="1068">
        <v>-12</v>
      </c>
      <c r="AB33" s="1068"/>
      <c r="AC33" s="1068"/>
      <c r="AD33" s="1068"/>
      <c r="AE33" s="1069"/>
      <c r="AF33" s="1064">
        <v>747</v>
      </c>
      <c r="AG33" s="1065"/>
      <c r="AH33" s="1065"/>
      <c r="AI33" s="1065"/>
      <c r="AJ33" s="1066"/>
      <c r="AK33" s="1009">
        <v>274</v>
      </c>
      <c r="AL33" s="1000"/>
      <c r="AM33" s="1000"/>
      <c r="AN33" s="1000"/>
      <c r="AO33" s="1000"/>
      <c r="AP33" s="1000">
        <v>1331</v>
      </c>
      <c r="AQ33" s="1000"/>
      <c r="AR33" s="1000"/>
      <c r="AS33" s="1000"/>
      <c r="AT33" s="1000"/>
      <c r="AU33" s="1000">
        <v>959</v>
      </c>
      <c r="AV33" s="1000"/>
      <c r="AW33" s="1000"/>
      <c r="AX33" s="1000"/>
      <c r="AY33" s="1000"/>
      <c r="AZ33" s="1070" t="s">
        <v>531</v>
      </c>
      <c r="BA33" s="1070"/>
      <c r="BB33" s="1070"/>
      <c r="BC33" s="1070"/>
      <c r="BD33" s="1070"/>
      <c r="BE33" s="1001" t="s">
        <v>412</v>
      </c>
      <c r="BF33" s="1001"/>
      <c r="BG33" s="1001"/>
      <c r="BH33" s="1001"/>
      <c r="BI33" s="1002"/>
      <c r="BJ33" s="228"/>
      <c r="BK33" s="228"/>
      <c r="BL33" s="228"/>
      <c r="BM33" s="228"/>
      <c r="BN33" s="228"/>
      <c r="BO33" s="237"/>
      <c r="BP33" s="237"/>
      <c r="BQ33" s="234">
        <v>27</v>
      </c>
      <c r="BR33" s="235"/>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26"/>
    </row>
    <row r="34" spans="1:131" ht="26.25" customHeight="1" x14ac:dyDescent="0.15">
      <c r="A34" s="238">
        <v>7</v>
      </c>
      <c r="B34" s="1059" t="s">
        <v>414</v>
      </c>
      <c r="C34" s="1060"/>
      <c r="D34" s="1060"/>
      <c r="E34" s="1060"/>
      <c r="F34" s="1060"/>
      <c r="G34" s="1060"/>
      <c r="H34" s="1060"/>
      <c r="I34" s="1060"/>
      <c r="J34" s="1060"/>
      <c r="K34" s="1060"/>
      <c r="L34" s="1060"/>
      <c r="M34" s="1060"/>
      <c r="N34" s="1060"/>
      <c r="O34" s="1060"/>
      <c r="P34" s="1061"/>
      <c r="Q34" s="1067">
        <v>363</v>
      </c>
      <c r="R34" s="1068"/>
      <c r="S34" s="1068"/>
      <c r="T34" s="1068"/>
      <c r="U34" s="1068"/>
      <c r="V34" s="1068">
        <v>313</v>
      </c>
      <c r="W34" s="1068"/>
      <c r="X34" s="1068"/>
      <c r="Y34" s="1068"/>
      <c r="Z34" s="1068"/>
      <c r="AA34" s="1068">
        <v>50</v>
      </c>
      <c r="AB34" s="1068"/>
      <c r="AC34" s="1068"/>
      <c r="AD34" s="1068"/>
      <c r="AE34" s="1069"/>
      <c r="AF34" s="1064">
        <v>170</v>
      </c>
      <c r="AG34" s="1065"/>
      <c r="AH34" s="1065"/>
      <c r="AI34" s="1065"/>
      <c r="AJ34" s="1066"/>
      <c r="AK34" s="1009">
        <v>36</v>
      </c>
      <c r="AL34" s="1000"/>
      <c r="AM34" s="1000"/>
      <c r="AN34" s="1000"/>
      <c r="AO34" s="1000"/>
      <c r="AP34" s="1000">
        <v>151</v>
      </c>
      <c r="AQ34" s="1000"/>
      <c r="AR34" s="1000"/>
      <c r="AS34" s="1000"/>
      <c r="AT34" s="1000"/>
      <c r="AU34" s="1000">
        <v>84</v>
      </c>
      <c r="AV34" s="1000"/>
      <c r="AW34" s="1000"/>
      <c r="AX34" s="1000"/>
      <c r="AY34" s="1000"/>
      <c r="AZ34" s="1070" t="s">
        <v>531</v>
      </c>
      <c r="BA34" s="1070"/>
      <c r="BB34" s="1070"/>
      <c r="BC34" s="1070"/>
      <c r="BD34" s="1070"/>
      <c r="BE34" s="1001" t="s">
        <v>415</v>
      </c>
      <c r="BF34" s="1001"/>
      <c r="BG34" s="1001"/>
      <c r="BH34" s="1001"/>
      <c r="BI34" s="1002"/>
      <c r="BJ34" s="228"/>
      <c r="BK34" s="228"/>
      <c r="BL34" s="228"/>
      <c r="BM34" s="228"/>
      <c r="BN34" s="228"/>
      <c r="BO34" s="237"/>
      <c r="BP34" s="237"/>
      <c r="BQ34" s="234">
        <v>28</v>
      </c>
      <c r="BR34" s="235"/>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26"/>
    </row>
    <row r="35" spans="1:131" ht="26.25" customHeight="1" x14ac:dyDescent="0.15">
      <c r="A35" s="238">
        <v>8</v>
      </c>
      <c r="B35" s="1059" t="s">
        <v>416</v>
      </c>
      <c r="C35" s="1060"/>
      <c r="D35" s="1060"/>
      <c r="E35" s="1060"/>
      <c r="F35" s="1060"/>
      <c r="G35" s="1060"/>
      <c r="H35" s="1060"/>
      <c r="I35" s="1060"/>
      <c r="J35" s="1060"/>
      <c r="K35" s="1060"/>
      <c r="L35" s="1060"/>
      <c r="M35" s="1060"/>
      <c r="N35" s="1060"/>
      <c r="O35" s="1060"/>
      <c r="P35" s="1061"/>
      <c r="Q35" s="1067">
        <v>731</v>
      </c>
      <c r="R35" s="1068"/>
      <c r="S35" s="1068"/>
      <c r="T35" s="1068"/>
      <c r="U35" s="1068"/>
      <c r="V35" s="1068">
        <v>715</v>
      </c>
      <c r="W35" s="1068"/>
      <c r="X35" s="1068"/>
      <c r="Y35" s="1068"/>
      <c r="Z35" s="1068"/>
      <c r="AA35" s="1068">
        <v>16</v>
      </c>
      <c r="AB35" s="1068"/>
      <c r="AC35" s="1068"/>
      <c r="AD35" s="1068"/>
      <c r="AE35" s="1069"/>
      <c r="AF35" s="1064">
        <v>299</v>
      </c>
      <c r="AG35" s="1065"/>
      <c r="AH35" s="1065"/>
      <c r="AI35" s="1065"/>
      <c r="AJ35" s="1066"/>
      <c r="AK35" s="1009">
        <v>585</v>
      </c>
      <c r="AL35" s="1000"/>
      <c r="AM35" s="1000"/>
      <c r="AN35" s="1000"/>
      <c r="AO35" s="1000"/>
      <c r="AP35" s="1000">
        <v>6425</v>
      </c>
      <c r="AQ35" s="1000"/>
      <c r="AR35" s="1000"/>
      <c r="AS35" s="1000"/>
      <c r="AT35" s="1000"/>
      <c r="AU35" s="1000">
        <v>5140</v>
      </c>
      <c r="AV35" s="1000"/>
      <c r="AW35" s="1000"/>
      <c r="AX35" s="1000"/>
      <c r="AY35" s="1000"/>
      <c r="AZ35" s="1070" t="s">
        <v>531</v>
      </c>
      <c r="BA35" s="1070"/>
      <c r="BB35" s="1070"/>
      <c r="BC35" s="1070"/>
      <c r="BD35" s="1070"/>
      <c r="BE35" s="1001" t="s">
        <v>415</v>
      </c>
      <c r="BF35" s="1001"/>
      <c r="BG35" s="1001"/>
      <c r="BH35" s="1001"/>
      <c r="BI35" s="1002"/>
      <c r="BJ35" s="228"/>
      <c r="BK35" s="228"/>
      <c r="BL35" s="228"/>
      <c r="BM35" s="228"/>
      <c r="BN35" s="228"/>
      <c r="BO35" s="237"/>
      <c r="BP35" s="237"/>
      <c r="BQ35" s="234">
        <v>29</v>
      </c>
      <c r="BR35" s="235"/>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26"/>
    </row>
    <row r="36" spans="1:131" ht="26.25" customHeight="1" x14ac:dyDescent="0.15">
      <c r="A36" s="238">
        <v>9</v>
      </c>
      <c r="B36" s="1059" t="s">
        <v>417</v>
      </c>
      <c r="C36" s="1060"/>
      <c r="D36" s="1060"/>
      <c r="E36" s="1060"/>
      <c r="F36" s="1060"/>
      <c r="G36" s="1060"/>
      <c r="H36" s="1060"/>
      <c r="I36" s="1060"/>
      <c r="J36" s="1060"/>
      <c r="K36" s="1060"/>
      <c r="L36" s="1060"/>
      <c r="M36" s="1060"/>
      <c r="N36" s="1060"/>
      <c r="O36" s="1060"/>
      <c r="P36" s="1061"/>
      <c r="Q36" s="1067">
        <v>3</v>
      </c>
      <c r="R36" s="1068"/>
      <c r="S36" s="1068"/>
      <c r="T36" s="1068"/>
      <c r="U36" s="1068"/>
      <c r="V36" s="1068">
        <v>0</v>
      </c>
      <c r="W36" s="1068"/>
      <c r="X36" s="1068"/>
      <c r="Y36" s="1068"/>
      <c r="Z36" s="1068"/>
      <c r="AA36" s="1068">
        <v>3</v>
      </c>
      <c r="AB36" s="1068"/>
      <c r="AC36" s="1068"/>
      <c r="AD36" s="1068"/>
      <c r="AE36" s="1069"/>
      <c r="AF36" s="1064">
        <v>3</v>
      </c>
      <c r="AG36" s="1065"/>
      <c r="AH36" s="1065"/>
      <c r="AI36" s="1065"/>
      <c r="AJ36" s="1066"/>
      <c r="AK36" s="1009" t="s">
        <v>596</v>
      </c>
      <c r="AL36" s="1000"/>
      <c r="AM36" s="1000"/>
      <c r="AN36" s="1000"/>
      <c r="AO36" s="1000"/>
      <c r="AP36" s="1000" t="s">
        <v>531</v>
      </c>
      <c r="AQ36" s="1000"/>
      <c r="AR36" s="1000"/>
      <c r="AS36" s="1000"/>
      <c r="AT36" s="1000"/>
      <c r="AU36" s="1000" t="s">
        <v>531</v>
      </c>
      <c r="AV36" s="1000"/>
      <c r="AW36" s="1000"/>
      <c r="AX36" s="1000"/>
      <c r="AY36" s="1000"/>
      <c r="AZ36" s="1070" t="s">
        <v>531</v>
      </c>
      <c r="BA36" s="1070"/>
      <c r="BB36" s="1070"/>
      <c r="BC36" s="1070"/>
      <c r="BD36" s="1070"/>
      <c r="BE36" s="1001" t="s">
        <v>418</v>
      </c>
      <c r="BF36" s="1001"/>
      <c r="BG36" s="1001"/>
      <c r="BH36" s="1001"/>
      <c r="BI36" s="1002"/>
      <c r="BJ36" s="228"/>
      <c r="BK36" s="228"/>
      <c r="BL36" s="228"/>
      <c r="BM36" s="228"/>
      <c r="BN36" s="228"/>
      <c r="BO36" s="237"/>
      <c r="BP36" s="237"/>
      <c r="BQ36" s="234">
        <v>30</v>
      </c>
      <c r="BR36" s="235"/>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26"/>
    </row>
    <row r="37" spans="1:131" ht="26.25" customHeight="1" x14ac:dyDescent="0.15">
      <c r="A37" s="238">
        <v>10</v>
      </c>
      <c r="B37" s="1059"/>
      <c r="C37" s="1060"/>
      <c r="D37" s="1060"/>
      <c r="E37" s="1060"/>
      <c r="F37" s="1060"/>
      <c r="G37" s="1060"/>
      <c r="H37" s="1060"/>
      <c r="I37" s="1060"/>
      <c r="J37" s="1060"/>
      <c r="K37" s="1060"/>
      <c r="L37" s="1060"/>
      <c r="M37" s="1060"/>
      <c r="N37" s="1060"/>
      <c r="O37" s="1060"/>
      <c r="P37" s="1061"/>
      <c r="Q37" s="1067"/>
      <c r="R37" s="1068"/>
      <c r="S37" s="1068"/>
      <c r="T37" s="1068"/>
      <c r="U37" s="1068"/>
      <c r="V37" s="1068"/>
      <c r="W37" s="1068"/>
      <c r="X37" s="1068"/>
      <c r="Y37" s="1068"/>
      <c r="Z37" s="1068"/>
      <c r="AA37" s="1068"/>
      <c r="AB37" s="1068"/>
      <c r="AC37" s="1068"/>
      <c r="AD37" s="1068"/>
      <c r="AE37" s="1069"/>
      <c r="AF37" s="1064"/>
      <c r="AG37" s="1065"/>
      <c r="AH37" s="1065"/>
      <c r="AI37" s="1065"/>
      <c r="AJ37" s="1066"/>
      <c r="AK37" s="1009"/>
      <c r="AL37" s="1000"/>
      <c r="AM37" s="1000"/>
      <c r="AN37" s="1000"/>
      <c r="AO37" s="1000"/>
      <c r="AP37" s="1000"/>
      <c r="AQ37" s="1000"/>
      <c r="AR37" s="1000"/>
      <c r="AS37" s="1000"/>
      <c r="AT37" s="1000"/>
      <c r="AU37" s="1000"/>
      <c r="AV37" s="1000"/>
      <c r="AW37" s="1000"/>
      <c r="AX37" s="1000"/>
      <c r="AY37" s="1000"/>
      <c r="AZ37" s="1070"/>
      <c r="BA37" s="1070"/>
      <c r="BB37" s="1070"/>
      <c r="BC37" s="1070"/>
      <c r="BD37" s="1070"/>
      <c r="BE37" s="1001"/>
      <c r="BF37" s="1001"/>
      <c r="BG37" s="1001"/>
      <c r="BH37" s="1001"/>
      <c r="BI37" s="1002"/>
      <c r="BJ37" s="228"/>
      <c r="BK37" s="228"/>
      <c r="BL37" s="228"/>
      <c r="BM37" s="228"/>
      <c r="BN37" s="228"/>
      <c r="BO37" s="237"/>
      <c r="BP37" s="237"/>
      <c r="BQ37" s="234">
        <v>31</v>
      </c>
      <c r="BR37" s="235"/>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26"/>
    </row>
    <row r="38" spans="1:131" ht="26.25" customHeight="1" x14ac:dyDescent="0.15">
      <c r="A38" s="238">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9"/>
      <c r="AL38" s="1000"/>
      <c r="AM38" s="1000"/>
      <c r="AN38" s="1000"/>
      <c r="AO38" s="1000"/>
      <c r="AP38" s="1000"/>
      <c r="AQ38" s="1000"/>
      <c r="AR38" s="1000"/>
      <c r="AS38" s="1000"/>
      <c r="AT38" s="1000"/>
      <c r="AU38" s="1000"/>
      <c r="AV38" s="1000"/>
      <c r="AW38" s="1000"/>
      <c r="AX38" s="1000"/>
      <c r="AY38" s="1000"/>
      <c r="AZ38" s="1070"/>
      <c r="BA38" s="1070"/>
      <c r="BB38" s="1070"/>
      <c r="BC38" s="1070"/>
      <c r="BD38" s="1070"/>
      <c r="BE38" s="1001"/>
      <c r="BF38" s="1001"/>
      <c r="BG38" s="1001"/>
      <c r="BH38" s="1001"/>
      <c r="BI38" s="1002"/>
      <c r="BJ38" s="228"/>
      <c r="BK38" s="228"/>
      <c r="BL38" s="228"/>
      <c r="BM38" s="228"/>
      <c r="BN38" s="228"/>
      <c r="BO38" s="237"/>
      <c r="BP38" s="237"/>
      <c r="BQ38" s="234">
        <v>32</v>
      </c>
      <c r="BR38" s="235"/>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26"/>
    </row>
    <row r="39" spans="1:131" ht="26.25" customHeight="1" x14ac:dyDescent="0.15">
      <c r="A39" s="238">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28"/>
      <c r="BK39" s="228"/>
      <c r="BL39" s="228"/>
      <c r="BM39" s="228"/>
      <c r="BN39" s="228"/>
      <c r="BO39" s="237"/>
      <c r="BP39" s="237"/>
      <c r="BQ39" s="234">
        <v>33</v>
      </c>
      <c r="BR39" s="235"/>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26"/>
    </row>
    <row r="40" spans="1:131" ht="26.25" customHeight="1" x14ac:dyDescent="0.15">
      <c r="A40" s="234">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28"/>
      <c r="BK40" s="228"/>
      <c r="BL40" s="228"/>
      <c r="BM40" s="228"/>
      <c r="BN40" s="228"/>
      <c r="BO40" s="237"/>
      <c r="BP40" s="237"/>
      <c r="BQ40" s="234">
        <v>34</v>
      </c>
      <c r="BR40" s="235"/>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26"/>
    </row>
    <row r="41" spans="1:131" ht="26.25" customHeight="1" x14ac:dyDescent="0.15">
      <c r="A41" s="234">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28"/>
      <c r="BK41" s="228"/>
      <c r="BL41" s="228"/>
      <c r="BM41" s="228"/>
      <c r="BN41" s="228"/>
      <c r="BO41" s="237"/>
      <c r="BP41" s="237"/>
      <c r="BQ41" s="234">
        <v>35</v>
      </c>
      <c r="BR41" s="235"/>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26"/>
    </row>
    <row r="42" spans="1:131" ht="26.25" customHeight="1" x14ac:dyDescent="0.15">
      <c r="A42" s="234">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28"/>
      <c r="BK42" s="228"/>
      <c r="BL42" s="228"/>
      <c r="BM42" s="228"/>
      <c r="BN42" s="228"/>
      <c r="BO42" s="237"/>
      <c r="BP42" s="237"/>
      <c r="BQ42" s="234">
        <v>36</v>
      </c>
      <c r="BR42" s="235"/>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26"/>
    </row>
    <row r="43" spans="1:131" ht="26.25" customHeight="1" x14ac:dyDescent="0.15">
      <c r="A43" s="234">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28"/>
      <c r="BK43" s="228"/>
      <c r="BL43" s="228"/>
      <c r="BM43" s="228"/>
      <c r="BN43" s="228"/>
      <c r="BO43" s="237"/>
      <c r="BP43" s="237"/>
      <c r="BQ43" s="234">
        <v>37</v>
      </c>
      <c r="BR43" s="235"/>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26"/>
    </row>
    <row r="44" spans="1:131" ht="26.25" customHeight="1" x14ac:dyDescent="0.15">
      <c r="A44" s="234">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28"/>
      <c r="BK44" s="228"/>
      <c r="BL44" s="228"/>
      <c r="BM44" s="228"/>
      <c r="BN44" s="228"/>
      <c r="BO44" s="237"/>
      <c r="BP44" s="237"/>
      <c r="BQ44" s="234">
        <v>38</v>
      </c>
      <c r="BR44" s="235"/>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26"/>
    </row>
    <row r="45" spans="1:131" ht="26.25" customHeight="1" x14ac:dyDescent="0.15">
      <c r="A45" s="234">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28"/>
      <c r="BK45" s="228"/>
      <c r="BL45" s="228"/>
      <c r="BM45" s="228"/>
      <c r="BN45" s="228"/>
      <c r="BO45" s="237"/>
      <c r="BP45" s="237"/>
      <c r="BQ45" s="234">
        <v>39</v>
      </c>
      <c r="BR45" s="235"/>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26"/>
    </row>
    <row r="46" spans="1:131" ht="26.25" customHeight="1" x14ac:dyDescent="0.15">
      <c r="A46" s="234">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28"/>
      <c r="BK46" s="228"/>
      <c r="BL46" s="228"/>
      <c r="BM46" s="228"/>
      <c r="BN46" s="228"/>
      <c r="BO46" s="237"/>
      <c r="BP46" s="237"/>
      <c r="BQ46" s="234">
        <v>40</v>
      </c>
      <c r="BR46" s="235"/>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26"/>
    </row>
    <row r="47" spans="1:131" ht="26.25" customHeight="1" x14ac:dyDescent="0.15">
      <c r="A47" s="234">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28"/>
      <c r="BK47" s="228"/>
      <c r="BL47" s="228"/>
      <c r="BM47" s="228"/>
      <c r="BN47" s="228"/>
      <c r="BO47" s="237"/>
      <c r="BP47" s="237"/>
      <c r="BQ47" s="234">
        <v>41</v>
      </c>
      <c r="BR47" s="235"/>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26"/>
    </row>
    <row r="48" spans="1:131" ht="26.25" customHeight="1" x14ac:dyDescent="0.15">
      <c r="A48" s="234">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28"/>
      <c r="BK48" s="228"/>
      <c r="BL48" s="228"/>
      <c r="BM48" s="228"/>
      <c r="BN48" s="228"/>
      <c r="BO48" s="237"/>
      <c r="BP48" s="237"/>
      <c r="BQ48" s="234">
        <v>42</v>
      </c>
      <c r="BR48" s="235"/>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26"/>
    </row>
    <row r="49" spans="1:131" ht="26.25" customHeight="1" x14ac:dyDescent="0.15">
      <c r="A49" s="234">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28"/>
      <c r="BK49" s="228"/>
      <c r="BL49" s="228"/>
      <c r="BM49" s="228"/>
      <c r="BN49" s="228"/>
      <c r="BO49" s="237"/>
      <c r="BP49" s="237"/>
      <c r="BQ49" s="234">
        <v>43</v>
      </c>
      <c r="BR49" s="235"/>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26"/>
    </row>
    <row r="50" spans="1:131" ht="26.25" customHeight="1" x14ac:dyDescent="0.15">
      <c r="A50" s="234">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28"/>
      <c r="BK50" s="228"/>
      <c r="BL50" s="228"/>
      <c r="BM50" s="228"/>
      <c r="BN50" s="228"/>
      <c r="BO50" s="237"/>
      <c r="BP50" s="237"/>
      <c r="BQ50" s="234">
        <v>44</v>
      </c>
      <c r="BR50" s="235"/>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26"/>
    </row>
    <row r="51" spans="1:131" ht="26.25" customHeight="1" x14ac:dyDescent="0.15">
      <c r="A51" s="234">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28"/>
      <c r="BK51" s="228"/>
      <c r="BL51" s="228"/>
      <c r="BM51" s="228"/>
      <c r="BN51" s="228"/>
      <c r="BO51" s="237"/>
      <c r="BP51" s="237"/>
      <c r="BQ51" s="234">
        <v>45</v>
      </c>
      <c r="BR51" s="235"/>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26"/>
    </row>
    <row r="52" spans="1:131" ht="26.25" customHeight="1" x14ac:dyDescent="0.15">
      <c r="A52" s="234">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28"/>
      <c r="BK52" s="228"/>
      <c r="BL52" s="228"/>
      <c r="BM52" s="228"/>
      <c r="BN52" s="228"/>
      <c r="BO52" s="237"/>
      <c r="BP52" s="237"/>
      <c r="BQ52" s="234">
        <v>46</v>
      </c>
      <c r="BR52" s="235"/>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26"/>
    </row>
    <row r="53" spans="1:131" ht="26.25" customHeight="1" x14ac:dyDescent="0.15">
      <c r="A53" s="234">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28"/>
      <c r="BK53" s="228"/>
      <c r="BL53" s="228"/>
      <c r="BM53" s="228"/>
      <c r="BN53" s="228"/>
      <c r="BO53" s="237"/>
      <c r="BP53" s="237"/>
      <c r="BQ53" s="234">
        <v>47</v>
      </c>
      <c r="BR53" s="235"/>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26"/>
    </row>
    <row r="54" spans="1:131" ht="26.25" customHeight="1" x14ac:dyDescent="0.15">
      <c r="A54" s="234">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28"/>
      <c r="BK54" s="228"/>
      <c r="BL54" s="228"/>
      <c r="BM54" s="228"/>
      <c r="BN54" s="228"/>
      <c r="BO54" s="237"/>
      <c r="BP54" s="237"/>
      <c r="BQ54" s="234">
        <v>48</v>
      </c>
      <c r="BR54" s="235"/>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26"/>
    </row>
    <row r="55" spans="1:131" ht="26.25" customHeight="1" x14ac:dyDescent="0.15">
      <c r="A55" s="234">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28"/>
      <c r="BK55" s="228"/>
      <c r="BL55" s="228"/>
      <c r="BM55" s="228"/>
      <c r="BN55" s="228"/>
      <c r="BO55" s="237"/>
      <c r="BP55" s="237"/>
      <c r="BQ55" s="234">
        <v>49</v>
      </c>
      <c r="BR55" s="235"/>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26"/>
    </row>
    <row r="56" spans="1:131" ht="26.25" customHeight="1" x14ac:dyDescent="0.15">
      <c r="A56" s="234">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28"/>
      <c r="BK56" s="228"/>
      <c r="BL56" s="228"/>
      <c r="BM56" s="228"/>
      <c r="BN56" s="228"/>
      <c r="BO56" s="237"/>
      <c r="BP56" s="237"/>
      <c r="BQ56" s="234">
        <v>50</v>
      </c>
      <c r="BR56" s="235"/>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26"/>
    </row>
    <row r="57" spans="1:131" ht="26.25" customHeight="1" x14ac:dyDescent="0.15">
      <c r="A57" s="234">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28"/>
      <c r="BK57" s="228"/>
      <c r="BL57" s="228"/>
      <c r="BM57" s="228"/>
      <c r="BN57" s="228"/>
      <c r="BO57" s="237"/>
      <c r="BP57" s="237"/>
      <c r="BQ57" s="234">
        <v>51</v>
      </c>
      <c r="BR57" s="235"/>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26"/>
    </row>
    <row r="58" spans="1:131" ht="26.25" customHeight="1" x14ac:dyDescent="0.15">
      <c r="A58" s="234">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28"/>
      <c r="BK58" s="228"/>
      <c r="BL58" s="228"/>
      <c r="BM58" s="228"/>
      <c r="BN58" s="228"/>
      <c r="BO58" s="237"/>
      <c r="BP58" s="237"/>
      <c r="BQ58" s="234">
        <v>52</v>
      </c>
      <c r="BR58" s="235"/>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26"/>
    </row>
    <row r="59" spans="1:131" ht="26.25" customHeight="1" x14ac:dyDescent="0.15">
      <c r="A59" s="234">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28"/>
      <c r="BK59" s="228"/>
      <c r="BL59" s="228"/>
      <c r="BM59" s="228"/>
      <c r="BN59" s="228"/>
      <c r="BO59" s="237"/>
      <c r="BP59" s="237"/>
      <c r="BQ59" s="234">
        <v>53</v>
      </c>
      <c r="BR59" s="235"/>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26"/>
    </row>
    <row r="60" spans="1:131" ht="26.25" customHeight="1" x14ac:dyDescent="0.15">
      <c r="A60" s="234">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28"/>
      <c r="BK60" s="228"/>
      <c r="BL60" s="228"/>
      <c r="BM60" s="228"/>
      <c r="BN60" s="228"/>
      <c r="BO60" s="237"/>
      <c r="BP60" s="237"/>
      <c r="BQ60" s="234">
        <v>54</v>
      </c>
      <c r="BR60" s="235"/>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26"/>
    </row>
    <row r="61" spans="1:131" ht="26.25" customHeight="1" thickBot="1" x14ac:dyDescent="0.2">
      <c r="A61" s="234">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28"/>
      <c r="BK61" s="228"/>
      <c r="BL61" s="228"/>
      <c r="BM61" s="228"/>
      <c r="BN61" s="228"/>
      <c r="BO61" s="237"/>
      <c r="BP61" s="237"/>
      <c r="BQ61" s="234">
        <v>55</v>
      </c>
      <c r="BR61" s="235"/>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26"/>
    </row>
    <row r="62" spans="1:131" ht="26.25" customHeight="1" x14ac:dyDescent="0.15">
      <c r="A62" s="234">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419</v>
      </c>
      <c r="BK62" s="1057"/>
      <c r="BL62" s="1057"/>
      <c r="BM62" s="1057"/>
      <c r="BN62" s="1058"/>
      <c r="BO62" s="237"/>
      <c r="BP62" s="237"/>
      <c r="BQ62" s="234">
        <v>56</v>
      </c>
      <c r="BR62" s="235"/>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26"/>
    </row>
    <row r="63" spans="1:131" ht="26.25" customHeight="1" thickBot="1" x14ac:dyDescent="0.2">
      <c r="A63" s="236" t="s">
        <v>394</v>
      </c>
      <c r="B63" s="966" t="s">
        <v>420</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1909</v>
      </c>
      <c r="AG63" s="988"/>
      <c r="AH63" s="988"/>
      <c r="AI63" s="988"/>
      <c r="AJ63" s="1051"/>
      <c r="AK63" s="1052"/>
      <c r="AL63" s="992"/>
      <c r="AM63" s="992"/>
      <c r="AN63" s="992"/>
      <c r="AO63" s="992"/>
      <c r="AP63" s="988">
        <v>9857</v>
      </c>
      <c r="AQ63" s="988"/>
      <c r="AR63" s="988"/>
      <c r="AS63" s="988"/>
      <c r="AT63" s="988"/>
      <c r="AU63" s="988">
        <v>6405</v>
      </c>
      <c r="AV63" s="988"/>
      <c r="AW63" s="988"/>
      <c r="AX63" s="988"/>
      <c r="AY63" s="988"/>
      <c r="AZ63" s="1046"/>
      <c r="BA63" s="1046"/>
      <c r="BB63" s="1046"/>
      <c r="BC63" s="1046"/>
      <c r="BD63" s="1046"/>
      <c r="BE63" s="989"/>
      <c r="BF63" s="989"/>
      <c r="BG63" s="989"/>
      <c r="BH63" s="989"/>
      <c r="BI63" s="990"/>
      <c r="BJ63" s="1047" t="s">
        <v>128</v>
      </c>
      <c r="BK63" s="982"/>
      <c r="BL63" s="982"/>
      <c r="BM63" s="982"/>
      <c r="BN63" s="1048"/>
      <c r="BO63" s="237"/>
      <c r="BP63" s="237"/>
      <c r="BQ63" s="234">
        <v>57</v>
      </c>
      <c r="BR63" s="235"/>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26"/>
    </row>
    <row r="65" spans="1:131" ht="26.25" customHeight="1" thickBot="1" x14ac:dyDescent="0.2">
      <c r="A65" s="228" t="s">
        <v>421</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26"/>
    </row>
    <row r="66" spans="1:131" ht="26.25" customHeight="1" x14ac:dyDescent="0.15">
      <c r="A66" s="1024" t="s">
        <v>422</v>
      </c>
      <c r="B66" s="1025"/>
      <c r="C66" s="1025"/>
      <c r="D66" s="1025"/>
      <c r="E66" s="1025"/>
      <c r="F66" s="1025"/>
      <c r="G66" s="1025"/>
      <c r="H66" s="1025"/>
      <c r="I66" s="1025"/>
      <c r="J66" s="1025"/>
      <c r="K66" s="1025"/>
      <c r="L66" s="1025"/>
      <c r="M66" s="1025"/>
      <c r="N66" s="1025"/>
      <c r="O66" s="1025"/>
      <c r="P66" s="1026"/>
      <c r="Q66" s="1030" t="s">
        <v>423</v>
      </c>
      <c r="R66" s="1031"/>
      <c r="S66" s="1031"/>
      <c r="T66" s="1031"/>
      <c r="U66" s="1032"/>
      <c r="V66" s="1030" t="s">
        <v>424</v>
      </c>
      <c r="W66" s="1031"/>
      <c r="X66" s="1031"/>
      <c r="Y66" s="1031"/>
      <c r="Z66" s="1032"/>
      <c r="AA66" s="1030" t="s">
        <v>425</v>
      </c>
      <c r="AB66" s="1031"/>
      <c r="AC66" s="1031"/>
      <c r="AD66" s="1031"/>
      <c r="AE66" s="1032"/>
      <c r="AF66" s="1036" t="s">
        <v>426</v>
      </c>
      <c r="AG66" s="1037"/>
      <c r="AH66" s="1037"/>
      <c r="AI66" s="1037"/>
      <c r="AJ66" s="1038"/>
      <c r="AK66" s="1030" t="s">
        <v>427</v>
      </c>
      <c r="AL66" s="1025"/>
      <c r="AM66" s="1025"/>
      <c r="AN66" s="1025"/>
      <c r="AO66" s="1026"/>
      <c r="AP66" s="1030" t="s">
        <v>404</v>
      </c>
      <c r="AQ66" s="1031"/>
      <c r="AR66" s="1031"/>
      <c r="AS66" s="1031"/>
      <c r="AT66" s="1032"/>
      <c r="AU66" s="1030" t="s">
        <v>428</v>
      </c>
      <c r="AV66" s="1031"/>
      <c r="AW66" s="1031"/>
      <c r="AX66" s="1031"/>
      <c r="AY66" s="1032"/>
      <c r="AZ66" s="1030" t="s">
        <v>382</v>
      </c>
      <c r="BA66" s="1031"/>
      <c r="BB66" s="1031"/>
      <c r="BC66" s="1031"/>
      <c r="BD66" s="1044"/>
      <c r="BE66" s="237"/>
      <c r="BF66" s="237"/>
      <c r="BG66" s="237"/>
      <c r="BH66" s="237"/>
      <c r="BI66" s="237"/>
      <c r="BJ66" s="237"/>
      <c r="BK66" s="237"/>
      <c r="BL66" s="237"/>
      <c r="BM66" s="237"/>
      <c r="BN66" s="237"/>
      <c r="BO66" s="237"/>
      <c r="BP66" s="237"/>
      <c r="BQ66" s="234">
        <v>60</v>
      </c>
      <c r="BR66" s="239"/>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26"/>
    </row>
    <row r="67" spans="1:13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37"/>
      <c r="BF67" s="237"/>
      <c r="BG67" s="237"/>
      <c r="BH67" s="237"/>
      <c r="BI67" s="237"/>
      <c r="BJ67" s="237"/>
      <c r="BK67" s="237"/>
      <c r="BL67" s="237"/>
      <c r="BM67" s="237"/>
      <c r="BN67" s="237"/>
      <c r="BO67" s="237"/>
      <c r="BP67" s="237"/>
      <c r="BQ67" s="234">
        <v>61</v>
      </c>
      <c r="BR67" s="239"/>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26"/>
    </row>
    <row r="68" spans="1:131" ht="26.25" customHeight="1" thickTop="1" x14ac:dyDescent="0.15">
      <c r="A68" s="232">
        <v>1</v>
      </c>
      <c r="B68" s="1014" t="s">
        <v>597</v>
      </c>
      <c r="C68" s="1015"/>
      <c r="D68" s="1015"/>
      <c r="E68" s="1015"/>
      <c r="F68" s="1015"/>
      <c r="G68" s="1015"/>
      <c r="H68" s="1015"/>
      <c r="I68" s="1015"/>
      <c r="J68" s="1015"/>
      <c r="K68" s="1015"/>
      <c r="L68" s="1015"/>
      <c r="M68" s="1015"/>
      <c r="N68" s="1015"/>
      <c r="O68" s="1015"/>
      <c r="P68" s="1016"/>
      <c r="Q68" s="1017">
        <v>399</v>
      </c>
      <c r="R68" s="1011"/>
      <c r="S68" s="1011"/>
      <c r="T68" s="1011"/>
      <c r="U68" s="1011"/>
      <c r="V68" s="1011">
        <v>390</v>
      </c>
      <c r="W68" s="1011"/>
      <c r="X68" s="1011"/>
      <c r="Y68" s="1011"/>
      <c r="Z68" s="1011"/>
      <c r="AA68" s="1011">
        <v>10</v>
      </c>
      <c r="AB68" s="1011"/>
      <c r="AC68" s="1011"/>
      <c r="AD68" s="1011"/>
      <c r="AE68" s="1011"/>
      <c r="AF68" s="1011">
        <v>10</v>
      </c>
      <c r="AG68" s="1011"/>
      <c r="AH68" s="1011"/>
      <c r="AI68" s="1011"/>
      <c r="AJ68" s="1011"/>
      <c r="AK68" s="1011" t="s">
        <v>531</v>
      </c>
      <c r="AL68" s="1011"/>
      <c r="AM68" s="1011"/>
      <c r="AN68" s="1011"/>
      <c r="AO68" s="1011"/>
      <c r="AP68" s="1011" t="s">
        <v>531</v>
      </c>
      <c r="AQ68" s="1011"/>
      <c r="AR68" s="1011"/>
      <c r="AS68" s="1011"/>
      <c r="AT68" s="1011"/>
      <c r="AU68" s="1011" t="s">
        <v>531</v>
      </c>
      <c r="AV68" s="1011"/>
      <c r="AW68" s="1011"/>
      <c r="AX68" s="1011"/>
      <c r="AY68" s="1011"/>
      <c r="AZ68" s="1012"/>
      <c r="BA68" s="1012"/>
      <c r="BB68" s="1012"/>
      <c r="BC68" s="1012"/>
      <c r="BD68" s="1013"/>
      <c r="BE68" s="237"/>
      <c r="BF68" s="237"/>
      <c r="BG68" s="237"/>
      <c r="BH68" s="237"/>
      <c r="BI68" s="237"/>
      <c r="BJ68" s="237"/>
      <c r="BK68" s="237"/>
      <c r="BL68" s="237"/>
      <c r="BM68" s="237"/>
      <c r="BN68" s="237"/>
      <c r="BO68" s="237"/>
      <c r="BP68" s="237"/>
      <c r="BQ68" s="234">
        <v>62</v>
      </c>
      <c r="BR68" s="239"/>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26"/>
    </row>
    <row r="69" spans="1:131" ht="26.25" customHeight="1" x14ac:dyDescent="0.15">
      <c r="A69" s="234">
        <v>2</v>
      </c>
      <c r="B69" s="1003" t="s">
        <v>598</v>
      </c>
      <c r="C69" s="1004"/>
      <c r="D69" s="1004"/>
      <c r="E69" s="1004"/>
      <c r="F69" s="1004"/>
      <c r="G69" s="1004"/>
      <c r="H69" s="1004"/>
      <c r="I69" s="1004"/>
      <c r="J69" s="1004"/>
      <c r="K69" s="1004"/>
      <c r="L69" s="1004"/>
      <c r="M69" s="1004"/>
      <c r="N69" s="1004"/>
      <c r="O69" s="1004"/>
      <c r="P69" s="1005"/>
      <c r="Q69" s="1006">
        <v>1078</v>
      </c>
      <c r="R69" s="1000"/>
      <c r="S69" s="1000"/>
      <c r="T69" s="1000"/>
      <c r="U69" s="1000"/>
      <c r="V69" s="1000">
        <v>1057</v>
      </c>
      <c r="W69" s="1000"/>
      <c r="X69" s="1000"/>
      <c r="Y69" s="1000"/>
      <c r="Z69" s="1000"/>
      <c r="AA69" s="1000">
        <v>21</v>
      </c>
      <c r="AB69" s="1000"/>
      <c r="AC69" s="1000"/>
      <c r="AD69" s="1000"/>
      <c r="AE69" s="1000"/>
      <c r="AF69" s="1000">
        <v>21</v>
      </c>
      <c r="AG69" s="1000"/>
      <c r="AH69" s="1000"/>
      <c r="AI69" s="1000"/>
      <c r="AJ69" s="1000"/>
      <c r="AK69" s="1000" t="s">
        <v>616</v>
      </c>
      <c r="AL69" s="1000"/>
      <c r="AM69" s="1000"/>
      <c r="AN69" s="1000"/>
      <c r="AO69" s="1000"/>
      <c r="AP69" s="1000">
        <v>220</v>
      </c>
      <c r="AQ69" s="1000"/>
      <c r="AR69" s="1000"/>
      <c r="AS69" s="1000"/>
      <c r="AT69" s="1000"/>
      <c r="AU69" s="1000">
        <v>35</v>
      </c>
      <c r="AV69" s="1000"/>
      <c r="AW69" s="1000"/>
      <c r="AX69" s="1000"/>
      <c r="AY69" s="1000"/>
      <c r="AZ69" s="1001"/>
      <c r="BA69" s="1001"/>
      <c r="BB69" s="1001"/>
      <c r="BC69" s="1001"/>
      <c r="BD69" s="1002"/>
      <c r="BE69" s="237"/>
      <c r="BF69" s="237"/>
      <c r="BG69" s="237"/>
      <c r="BH69" s="237"/>
      <c r="BI69" s="237"/>
      <c r="BJ69" s="237"/>
      <c r="BK69" s="237"/>
      <c r="BL69" s="237"/>
      <c r="BM69" s="237"/>
      <c r="BN69" s="237"/>
      <c r="BO69" s="237"/>
      <c r="BP69" s="237"/>
      <c r="BQ69" s="234">
        <v>63</v>
      </c>
      <c r="BR69" s="239"/>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26"/>
    </row>
    <row r="70" spans="1:131" ht="26.25" customHeight="1" x14ac:dyDescent="0.15">
      <c r="A70" s="234">
        <v>3</v>
      </c>
      <c r="B70" s="1003" t="s">
        <v>599</v>
      </c>
      <c r="C70" s="1004"/>
      <c r="D70" s="1004"/>
      <c r="E70" s="1004"/>
      <c r="F70" s="1004"/>
      <c r="G70" s="1004"/>
      <c r="H70" s="1004"/>
      <c r="I70" s="1004"/>
      <c r="J70" s="1004"/>
      <c r="K70" s="1004"/>
      <c r="L70" s="1004"/>
      <c r="M70" s="1004"/>
      <c r="N70" s="1004"/>
      <c r="O70" s="1004"/>
      <c r="P70" s="1005"/>
      <c r="Q70" s="1006">
        <v>3565</v>
      </c>
      <c r="R70" s="1000"/>
      <c r="S70" s="1000"/>
      <c r="T70" s="1000"/>
      <c r="U70" s="1000"/>
      <c r="V70" s="1000">
        <v>3550</v>
      </c>
      <c r="W70" s="1000"/>
      <c r="X70" s="1000"/>
      <c r="Y70" s="1000"/>
      <c r="Z70" s="1000"/>
      <c r="AA70" s="1000">
        <v>16</v>
      </c>
      <c r="AB70" s="1000"/>
      <c r="AC70" s="1000"/>
      <c r="AD70" s="1000"/>
      <c r="AE70" s="1000"/>
      <c r="AF70" s="1000">
        <v>16</v>
      </c>
      <c r="AG70" s="1000"/>
      <c r="AH70" s="1000"/>
      <c r="AI70" s="1000"/>
      <c r="AJ70" s="1000"/>
      <c r="AK70" s="1000" t="s">
        <v>531</v>
      </c>
      <c r="AL70" s="1000"/>
      <c r="AM70" s="1000"/>
      <c r="AN70" s="1000"/>
      <c r="AO70" s="1000"/>
      <c r="AP70" s="1000">
        <v>40</v>
      </c>
      <c r="AQ70" s="1000"/>
      <c r="AR70" s="1000"/>
      <c r="AS70" s="1000"/>
      <c r="AT70" s="1000"/>
      <c r="AU70" s="1000">
        <v>2</v>
      </c>
      <c r="AV70" s="1000"/>
      <c r="AW70" s="1000"/>
      <c r="AX70" s="1000"/>
      <c r="AY70" s="1000"/>
      <c r="AZ70" s="1001"/>
      <c r="BA70" s="1001"/>
      <c r="BB70" s="1001"/>
      <c r="BC70" s="1001"/>
      <c r="BD70" s="1002"/>
      <c r="BE70" s="237"/>
      <c r="BF70" s="237"/>
      <c r="BG70" s="237"/>
      <c r="BH70" s="237"/>
      <c r="BI70" s="237"/>
      <c r="BJ70" s="237"/>
      <c r="BK70" s="237"/>
      <c r="BL70" s="237"/>
      <c r="BM70" s="237"/>
      <c r="BN70" s="237"/>
      <c r="BO70" s="237"/>
      <c r="BP70" s="237"/>
      <c r="BQ70" s="234">
        <v>64</v>
      </c>
      <c r="BR70" s="239"/>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26"/>
    </row>
    <row r="71" spans="1:131" ht="26.25" customHeight="1" x14ac:dyDescent="0.15">
      <c r="A71" s="234">
        <v>4</v>
      </c>
      <c r="B71" s="1003" t="s">
        <v>600</v>
      </c>
      <c r="C71" s="1004"/>
      <c r="D71" s="1004"/>
      <c r="E71" s="1004"/>
      <c r="F71" s="1004"/>
      <c r="G71" s="1004"/>
      <c r="H71" s="1004"/>
      <c r="I71" s="1004"/>
      <c r="J71" s="1004"/>
      <c r="K71" s="1004"/>
      <c r="L71" s="1004"/>
      <c r="M71" s="1004"/>
      <c r="N71" s="1004"/>
      <c r="O71" s="1004"/>
      <c r="P71" s="1005"/>
      <c r="Q71" s="1006">
        <v>57</v>
      </c>
      <c r="R71" s="1000"/>
      <c r="S71" s="1000"/>
      <c r="T71" s="1000"/>
      <c r="U71" s="1000"/>
      <c r="V71" s="1000">
        <v>56</v>
      </c>
      <c r="W71" s="1000"/>
      <c r="X71" s="1000"/>
      <c r="Y71" s="1000"/>
      <c r="Z71" s="1000"/>
      <c r="AA71" s="1000">
        <v>1</v>
      </c>
      <c r="AB71" s="1000"/>
      <c r="AC71" s="1000"/>
      <c r="AD71" s="1000"/>
      <c r="AE71" s="1000"/>
      <c r="AF71" s="1000">
        <v>1</v>
      </c>
      <c r="AG71" s="1000"/>
      <c r="AH71" s="1000"/>
      <c r="AI71" s="1000"/>
      <c r="AJ71" s="1000"/>
      <c r="AK71" s="1000" t="s">
        <v>531</v>
      </c>
      <c r="AL71" s="1000"/>
      <c r="AM71" s="1000"/>
      <c r="AN71" s="1000"/>
      <c r="AO71" s="1000"/>
      <c r="AP71" s="1000">
        <v>71</v>
      </c>
      <c r="AQ71" s="1000"/>
      <c r="AR71" s="1000"/>
      <c r="AS71" s="1000"/>
      <c r="AT71" s="1000"/>
      <c r="AU71" s="1000">
        <v>15</v>
      </c>
      <c r="AV71" s="1000"/>
      <c r="AW71" s="1000"/>
      <c r="AX71" s="1000"/>
      <c r="AY71" s="1000"/>
      <c r="AZ71" s="1001"/>
      <c r="BA71" s="1001"/>
      <c r="BB71" s="1001"/>
      <c r="BC71" s="1001"/>
      <c r="BD71" s="1002"/>
      <c r="BE71" s="237"/>
      <c r="BF71" s="237"/>
      <c r="BG71" s="237"/>
      <c r="BH71" s="237"/>
      <c r="BI71" s="237"/>
      <c r="BJ71" s="237"/>
      <c r="BK71" s="237"/>
      <c r="BL71" s="237"/>
      <c r="BM71" s="237"/>
      <c r="BN71" s="237"/>
      <c r="BO71" s="237"/>
      <c r="BP71" s="237"/>
      <c r="BQ71" s="234">
        <v>65</v>
      </c>
      <c r="BR71" s="239"/>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26"/>
    </row>
    <row r="72" spans="1:131" ht="26.25" customHeight="1" x14ac:dyDescent="0.15">
      <c r="A72" s="234">
        <v>5</v>
      </c>
      <c r="B72" s="1003" t="s">
        <v>601</v>
      </c>
      <c r="C72" s="1004"/>
      <c r="D72" s="1004"/>
      <c r="E72" s="1004"/>
      <c r="F72" s="1004"/>
      <c r="G72" s="1004"/>
      <c r="H72" s="1004"/>
      <c r="I72" s="1004"/>
      <c r="J72" s="1004"/>
      <c r="K72" s="1004"/>
      <c r="L72" s="1004"/>
      <c r="M72" s="1004"/>
      <c r="N72" s="1004"/>
      <c r="O72" s="1004"/>
      <c r="P72" s="1005"/>
      <c r="Q72" s="1006">
        <v>6793</v>
      </c>
      <c r="R72" s="1000"/>
      <c r="S72" s="1000"/>
      <c r="T72" s="1000"/>
      <c r="U72" s="1000"/>
      <c r="V72" s="1000">
        <v>6562</v>
      </c>
      <c r="W72" s="1000"/>
      <c r="X72" s="1000"/>
      <c r="Y72" s="1000"/>
      <c r="Z72" s="1000"/>
      <c r="AA72" s="1000">
        <v>231</v>
      </c>
      <c r="AB72" s="1000"/>
      <c r="AC72" s="1000"/>
      <c r="AD72" s="1000"/>
      <c r="AE72" s="1000"/>
      <c r="AF72" s="1000">
        <v>231</v>
      </c>
      <c r="AG72" s="1000"/>
      <c r="AH72" s="1000"/>
      <c r="AI72" s="1000"/>
      <c r="AJ72" s="1000"/>
      <c r="AK72" s="1000">
        <v>318</v>
      </c>
      <c r="AL72" s="1000"/>
      <c r="AM72" s="1000"/>
      <c r="AN72" s="1000"/>
      <c r="AO72" s="1000"/>
      <c r="AP72" s="1000" t="s">
        <v>531</v>
      </c>
      <c r="AQ72" s="1000"/>
      <c r="AR72" s="1000"/>
      <c r="AS72" s="1000"/>
      <c r="AT72" s="1000"/>
      <c r="AU72" s="1000" t="s">
        <v>531</v>
      </c>
      <c r="AV72" s="1000"/>
      <c r="AW72" s="1000"/>
      <c r="AX72" s="1000"/>
      <c r="AY72" s="1000"/>
      <c r="AZ72" s="1001"/>
      <c r="BA72" s="1001"/>
      <c r="BB72" s="1001"/>
      <c r="BC72" s="1001"/>
      <c r="BD72" s="1002"/>
      <c r="BE72" s="237"/>
      <c r="BF72" s="237"/>
      <c r="BG72" s="237"/>
      <c r="BH72" s="237"/>
      <c r="BI72" s="237"/>
      <c r="BJ72" s="237"/>
      <c r="BK72" s="237"/>
      <c r="BL72" s="237"/>
      <c r="BM72" s="237"/>
      <c r="BN72" s="237"/>
      <c r="BO72" s="237"/>
      <c r="BP72" s="237"/>
      <c r="BQ72" s="234">
        <v>66</v>
      </c>
      <c r="BR72" s="239"/>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26"/>
    </row>
    <row r="73" spans="1:131" ht="26.25" customHeight="1" x14ac:dyDescent="0.15">
      <c r="A73" s="234">
        <v>6</v>
      </c>
      <c r="B73" s="1003" t="s">
        <v>602</v>
      </c>
      <c r="C73" s="1004"/>
      <c r="D73" s="1004"/>
      <c r="E73" s="1004"/>
      <c r="F73" s="1004"/>
      <c r="G73" s="1004"/>
      <c r="H73" s="1004"/>
      <c r="I73" s="1004"/>
      <c r="J73" s="1004"/>
      <c r="K73" s="1004"/>
      <c r="L73" s="1004"/>
      <c r="M73" s="1004"/>
      <c r="N73" s="1004"/>
      <c r="O73" s="1004"/>
      <c r="P73" s="1005"/>
      <c r="Q73" s="1006">
        <v>975</v>
      </c>
      <c r="R73" s="1000"/>
      <c r="S73" s="1000"/>
      <c r="T73" s="1000"/>
      <c r="U73" s="1000"/>
      <c r="V73" s="1000">
        <v>756</v>
      </c>
      <c r="W73" s="1000"/>
      <c r="X73" s="1000"/>
      <c r="Y73" s="1000"/>
      <c r="Z73" s="1000"/>
      <c r="AA73" s="1000">
        <v>219</v>
      </c>
      <c r="AB73" s="1000"/>
      <c r="AC73" s="1000"/>
      <c r="AD73" s="1000"/>
      <c r="AE73" s="1000"/>
      <c r="AF73" s="1000">
        <v>219</v>
      </c>
      <c r="AG73" s="1000"/>
      <c r="AH73" s="1000"/>
      <c r="AI73" s="1000"/>
      <c r="AJ73" s="1000"/>
      <c r="AK73" s="1000" t="s">
        <v>617</v>
      </c>
      <c r="AL73" s="1000"/>
      <c r="AM73" s="1000"/>
      <c r="AN73" s="1000"/>
      <c r="AO73" s="1000"/>
      <c r="AP73" s="1000" t="s">
        <v>531</v>
      </c>
      <c r="AQ73" s="1000"/>
      <c r="AR73" s="1000"/>
      <c r="AS73" s="1000"/>
      <c r="AT73" s="1000"/>
      <c r="AU73" s="1000" t="s">
        <v>531</v>
      </c>
      <c r="AV73" s="1000"/>
      <c r="AW73" s="1000"/>
      <c r="AX73" s="1000"/>
      <c r="AY73" s="1000"/>
      <c r="AZ73" s="1001"/>
      <c r="BA73" s="1001"/>
      <c r="BB73" s="1001"/>
      <c r="BC73" s="1001"/>
      <c r="BD73" s="1002"/>
      <c r="BE73" s="237"/>
      <c r="BF73" s="237"/>
      <c r="BG73" s="237"/>
      <c r="BH73" s="237"/>
      <c r="BI73" s="237"/>
      <c r="BJ73" s="237"/>
      <c r="BK73" s="237"/>
      <c r="BL73" s="237"/>
      <c r="BM73" s="237"/>
      <c r="BN73" s="237"/>
      <c r="BO73" s="237"/>
      <c r="BP73" s="237"/>
      <c r="BQ73" s="234">
        <v>67</v>
      </c>
      <c r="BR73" s="239"/>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26"/>
    </row>
    <row r="74" spans="1:131" ht="26.25" customHeight="1" x14ac:dyDescent="0.15">
      <c r="A74" s="234">
        <v>7</v>
      </c>
      <c r="B74" s="1003" t="s">
        <v>603</v>
      </c>
      <c r="C74" s="1004"/>
      <c r="D74" s="1004"/>
      <c r="E74" s="1004"/>
      <c r="F74" s="1004"/>
      <c r="G74" s="1004"/>
      <c r="H74" s="1004"/>
      <c r="I74" s="1004"/>
      <c r="J74" s="1004"/>
      <c r="K74" s="1004"/>
      <c r="L74" s="1004"/>
      <c r="M74" s="1004"/>
      <c r="N74" s="1004"/>
      <c r="O74" s="1004"/>
      <c r="P74" s="1005"/>
      <c r="Q74" s="1006">
        <v>11</v>
      </c>
      <c r="R74" s="1000"/>
      <c r="S74" s="1000"/>
      <c r="T74" s="1000"/>
      <c r="U74" s="1000"/>
      <c r="V74" s="1000">
        <v>11</v>
      </c>
      <c r="W74" s="1000"/>
      <c r="X74" s="1000"/>
      <c r="Y74" s="1000"/>
      <c r="Z74" s="1000"/>
      <c r="AA74" s="1000">
        <v>0</v>
      </c>
      <c r="AB74" s="1000"/>
      <c r="AC74" s="1000"/>
      <c r="AD74" s="1000"/>
      <c r="AE74" s="1000"/>
      <c r="AF74" s="1000">
        <v>0</v>
      </c>
      <c r="AG74" s="1000"/>
      <c r="AH74" s="1000"/>
      <c r="AI74" s="1000"/>
      <c r="AJ74" s="1000"/>
      <c r="AK74" s="1000" t="s">
        <v>617</v>
      </c>
      <c r="AL74" s="1000"/>
      <c r="AM74" s="1000"/>
      <c r="AN74" s="1000"/>
      <c r="AO74" s="1000"/>
      <c r="AP74" s="1000" t="s">
        <v>531</v>
      </c>
      <c r="AQ74" s="1000"/>
      <c r="AR74" s="1000"/>
      <c r="AS74" s="1000"/>
      <c r="AT74" s="1000"/>
      <c r="AU74" s="1000" t="s">
        <v>531</v>
      </c>
      <c r="AV74" s="1000"/>
      <c r="AW74" s="1000"/>
      <c r="AX74" s="1000"/>
      <c r="AY74" s="1000"/>
      <c r="AZ74" s="1001"/>
      <c r="BA74" s="1001"/>
      <c r="BB74" s="1001"/>
      <c r="BC74" s="1001"/>
      <c r="BD74" s="1002"/>
      <c r="BE74" s="237"/>
      <c r="BF74" s="237"/>
      <c r="BG74" s="237"/>
      <c r="BH74" s="237"/>
      <c r="BI74" s="237"/>
      <c r="BJ74" s="237"/>
      <c r="BK74" s="237"/>
      <c r="BL74" s="237"/>
      <c r="BM74" s="237"/>
      <c r="BN74" s="237"/>
      <c r="BO74" s="237"/>
      <c r="BP74" s="237"/>
      <c r="BQ74" s="234">
        <v>68</v>
      </c>
      <c r="BR74" s="239"/>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26"/>
    </row>
    <row r="75" spans="1:131" ht="26.25" customHeight="1" x14ac:dyDescent="0.15">
      <c r="A75" s="234">
        <v>8</v>
      </c>
      <c r="B75" s="1003" t="s">
        <v>604</v>
      </c>
      <c r="C75" s="1004"/>
      <c r="D75" s="1004"/>
      <c r="E75" s="1004"/>
      <c r="F75" s="1004"/>
      <c r="G75" s="1004"/>
      <c r="H75" s="1004"/>
      <c r="I75" s="1004"/>
      <c r="J75" s="1004"/>
      <c r="K75" s="1004"/>
      <c r="L75" s="1004"/>
      <c r="M75" s="1004"/>
      <c r="N75" s="1004"/>
      <c r="O75" s="1004"/>
      <c r="P75" s="1005"/>
      <c r="Q75" s="1007">
        <v>236</v>
      </c>
      <c r="R75" s="1008"/>
      <c r="S75" s="1008"/>
      <c r="T75" s="1008"/>
      <c r="U75" s="1009"/>
      <c r="V75" s="1010">
        <v>232</v>
      </c>
      <c r="W75" s="1008"/>
      <c r="X75" s="1008"/>
      <c r="Y75" s="1008"/>
      <c r="Z75" s="1009"/>
      <c r="AA75" s="1010">
        <v>4</v>
      </c>
      <c r="AB75" s="1008"/>
      <c r="AC75" s="1008"/>
      <c r="AD75" s="1008"/>
      <c r="AE75" s="1009"/>
      <c r="AF75" s="1010">
        <v>4</v>
      </c>
      <c r="AG75" s="1008"/>
      <c r="AH75" s="1008"/>
      <c r="AI75" s="1008"/>
      <c r="AJ75" s="1009"/>
      <c r="AK75" s="1010">
        <v>229</v>
      </c>
      <c r="AL75" s="1008"/>
      <c r="AM75" s="1008"/>
      <c r="AN75" s="1008"/>
      <c r="AO75" s="1009"/>
      <c r="AP75" s="1010" t="s">
        <v>531</v>
      </c>
      <c r="AQ75" s="1008"/>
      <c r="AR75" s="1008"/>
      <c r="AS75" s="1008"/>
      <c r="AT75" s="1009"/>
      <c r="AU75" s="1010" t="s">
        <v>531</v>
      </c>
      <c r="AV75" s="1008"/>
      <c r="AW75" s="1008"/>
      <c r="AX75" s="1008"/>
      <c r="AY75" s="1009"/>
      <c r="AZ75" s="1001"/>
      <c r="BA75" s="1001"/>
      <c r="BB75" s="1001"/>
      <c r="BC75" s="1001"/>
      <c r="BD75" s="1002"/>
      <c r="BE75" s="237"/>
      <c r="BF75" s="237"/>
      <c r="BG75" s="237"/>
      <c r="BH75" s="237"/>
      <c r="BI75" s="237"/>
      <c r="BJ75" s="237"/>
      <c r="BK75" s="237"/>
      <c r="BL75" s="237"/>
      <c r="BM75" s="237"/>
      <c r="BN75" s="237"/>
      <c r="BO75" s="237"/>
      <c r="BP75" s="237"/>
      <c r="BQ75" s="234">
        <v>69</v>
      </c>
      <c r="BR75" s="239"/>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26"/>
    </row>
    <row r="76" spans="1:131" ht="26.25" customHeight="1" x14ac:dyDescent="0.15">
      <c r="A76" s="234">
        <v>9</v>
      </c>
      <c r="B76" s="1003" t="s">
        <v>605</v>
      </c>
      <c r="C76" s="1004"/>
      <c r="D76" s="1004"/>
      <c r="E76" s="1004"/>
      <c r="F76" s="1004"/>
      <c r="G76" s="1004"/>
      <c r="H76" s="1004"/>
      <c r="I76" s="1004"/>
      <c r="J76" s="1004"/>
      <c r="K76" s="1004"/>
      <c r="L76" s="1004"/>
      <c r="M76" s="1004"/>
      <c r="N76" s="1004"/>
      <c r="O76" s="1004"/>
      <c r="P76" s="1005"/>
      <c r="Q76" s="1007">
        <v>78</v>
      </c>
      <c r="R76" s="1008"/>
      <c r="S76" s="1008"/>
      <c r="T76" s="1008"/>
      <c r="U76" s="1009"/>
      <c r="V76" s="1010">
        <v>74</v>
      </c>
      <c r="W76" s="1008"/>
      <c r="X76" s="1008"/>
      <c r="Y76" s="1008"/>
      <c r="Z76" s="1009"/>
      <c r="AA76" s="1010">
        <v>4</v>
      </c>
      <c r="AB76" s="1008"/>
      <c r="AC76" s="1008"/>
      <c r="AD76" s="1008"/>
      <c r="AE76" s="1009"/>
      <c r="AF76" s="1010">
        <v>4</v>
      </c>
      <c r="AG76" s="1008"/>
      <c r="AH76" s="1008"/>
      <c r="AI76" s="1008"/>
      <c r="AJ76" s="1009"/>
      <c r="AK76" s="1010">
        <v>0</v>
      </c>
      <c r="AL76" s="1008"/>
      <c r="AM76" s="1008"/>
      <c r="AN76" s="1008"/>
      <c r="AO76" s="1009"/>
      <c r="AP76" s="1010">
        <v>0</v>
      </c>
      <c r="AQ76" s="1008"/>
      <c r="AR76" s="1008"/>
      <c r="AS76" s="1008"/>
      <c r="AT76" s="1009"/>
      <c r="AU76" s="1010">
        <v>0</v>
      </c>
      <c r="AV76" s="1008"/>
      <c r="AW76" s="1008"/>
      <c r="AX76" s="1008"/>
      <c r="AY76" s="1009"/>
      <c r="AZ76" s="1001"/>
      <c r="BA76" s="1001"/>
      <c r="BB76" s="1001"/>
      <c r="BC76" s="1001"/>
      <c r="BD76" s="1002"/>
      <c r="BE76" s="237"/>
      <c r="BF76" s="237"/>
      <c r="BG76" s="237"/>
      <c r="BH76" s="237"/>
      <c r="BI76" s="237"/>
      <c r="BJ76" s="237"/>
      <c r="BK76" s="237"/>
      <c r="BL76" s="237"/>
      <c r="BM76" s="237"/>
      <c r="BN76" s="237"/>
      <c r="BO76" s="237"/>
      <c r="BP76" s="237"/>
      <c r="BQ76" s="234">
        <v>70</v>
      </c>
      <c r="BR76" s="239"/>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26"/>
    </row>
    <row r="77" spans="1:131" ht="26.25" customHeight="1" x14ac:dyDescent="0.15">
      <c r="A77" s="234">
        <v>10</v>
      </c>
      <c r="B77" s="1003" t="s">
        <v>606</v>
      </c>
      <c r="C77" s="1004"/>
      <c r="D77" s="1004"/>
      <c r="E77" s="1004"/>
      <c r="F77" s="1004"/>
      <c r="G77" s="1004"/>
      <c r="H77" s="1004"/>
      <c r="I77" s="1004"/>
      <c r="J77" s="1004"/>
      <c r="K77" s="1004"/>
      <c r="L77" s="1004"/>
      <c r="M77" s="1004"/>
      <c r="N77" s="1004"/>
      <c r="O77" s="1004"/>
      <c r="P77" s="1005"/>
      <c r="Q77" s="1007">
        <v>287333</v>
      </c>
      <c r="R77" s="1008"/>
      <c r="S77" s="1008"/>
      <c r="T77" s="1008"/>
      <c r="U77" s="1009"/>
      <c r="V77" s="1010">
        <v>287319</v>
      </c>
      <c r="W77" s="1008"/>
      <c r="X77" s="1008"/>
      <c r="Y77" s="1008"/>
      <c r="Z77" s="1009"/>
      <c r="AA77" s="1010">
        <v>13</v>
      </c>
      <c r="AB77" s="1008"/>
      <c r="AC77" s="1008"/>
      <c r="AD77" s="1008"/>
      <c r="AE77" s="1009"/>
      <c r="AF77" s="1010">
        <v>13</v>
      </c>
      <c r="AG77" s="1008"/>
      <c r="AH77" s="1008"/>
      <c r="AI77" s="1008"/>
      <c r="AJ77" s="1009"/>
      <c r="AK77" s="1010">
        <v>11126</v>
      </c>
      <c r="AL77" s="1008"/>
      <c r="AM77" s="1008"/>
      <c r="AN77" s="1008"/>
      <c r="AO77" s="1009"/>
      <c r="AP77" s="1010">
        <v>0</v>
      </c>
      <c r="AQ77" s="1008"/>
      <c r="AR77" s="1008"/>
      <c r="AS77" s="1008"/>
      <c r="AT77" s="1009"/>
      <c r="AU77" s="1010">
        <v>0</v>
      </c>
      <c r="AV77" s="1008"/>
      <c r="AW77" s="1008"/>
      <c r="AX77" s="1008"/>
      <c r="AY77" s="1009"/>
      <c r="AZ77" s="1001"/>
      <c r="BA77" s="1001"/>
      <c r="BB77" s="1001"/>
      <c r="BC77" s="1001"/>
      <c r="BD77" s="1002"/>
      <c r="BE77" s="237"/>
      <c r="BF77" s="237"/>
      <c r="BG77" s="237"/>
      <c r="BH77" s="237"/>
      <c r="BI77" s="237"/>
      <c r="BJ77" s="237"/>
      <c r="BK77" s="237"/>
      <c r="BL77" s="237"/>
      <c r="BM77" s="237"/>
      <c r="BN77" s="237"/>
      <c r="BO77" s="237"/>
      <c r="BP77" s="237"/>
      <c r="BQ77" s="234">
        <v>71</v>
      </c>
      <c r="BR77" s="239"/>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26"/>
    </row>
    <row r="78" spans="1:131" ht="26.25" customHeight="1" x14ac:dyDescent="0.15">
      <c r="A78" s="234">
        <v>11</v>
      </c>
      <c r="B78" s="1003" t="s">
        <v>607</v>
      </c>
      <c r="C78" s="1004"/>
      <c r="D78" s="1004"/>
      <c r="E78" s="1004"/>
      <c r="F78" s="1004"/>
      <c r="G78" s="1004"/>
      <c r="H78" s="1004"/>
      <c r="I78" s="1004"/>
      <c r="J78" s="1004"/>
      <c r="K78" s="1004"/>
      <c r="L78" s="1004"/>
      <c r="M78" s="1004"/>
      <c r="N78" s="1004"/>
      <c r="O78" s="1004"/>
      <c r="P78" s="1005"/>
      <c r="Q78" s="1006">
        <v>107</v>
      </c>
      <c r="R78" s="1000"/>
      <c r="S78" s="1000"/>
      <c r="T78" s="1000"/>
      <c r="U78" s="1000"/>
      <c r="V78" s="1000">
        <v>85</v>
      </c>
      <c r="W78" s="1000"/>
      <c r="X78" s="1000"/>
      <c r="Y78" s="1000"/>
      <c r="Z78" s="1000"/>
      <c r="AA78" s="1000">
        <v>22</v>
      </c>
      <c r="AB78" s="1000"/>
      <c r="AC78" s="1000"/>
      <c r="AD78" s="1000"/>
      <c r="AE78" s="1000"/>
      <c r="AF78" s="1000">
        <v>22</v>
      </c>
      <c r="AG78" s="1000"/>
      <c r="AH78" s="1000"/>
      <c r="AI78" s="1000"/>
      <c r="AJ78" s="1000"/>
      <c r="AK78" s="1000">
        <v>33</v>
      </c>
      <c r="AL78" s="1000"/>
      <c r="AM78" s="1000"/>
      <c r="AN78" s="1000"/>
      <c r="AO78" s="1000"/>
      <c r="AP78" s="1000" t="s">
        <v>531</v>
      </c>
      <c r="AQ78" s="1000"/>
      <c r="AR78" s="1000"/>
      <c r="AS78" s="1000"/>
      <c r="AT78" s="1000"/>
      <c r="AU78" s="1000" t="s">
        <v>531</v>
      </c>
      <c r="AV78" s="1000"/>
      <c r="AW78" s="1000"/>
      <c r="AX78" s="1000"/>
      <c r="AY78" s="1000"/>
      <c r="AZ78" s="1001"/>
      <c r="BA78" s="1001"/>
      <c r="BB78" s="1001"/>
      <c r="BC78" s="1001"/>
      <c r="BD78" s="1002"/>
      <c r="BE78" s="237"/>
      <c r="BF78" s="237"/>
      <c r="BG78" s="237"/>
      <c r="BH78" s="237"/>
      <c r="BI78" s="237"/>
      <c r="BJ78" s="226"/>
      <c r="BK78" s="226"/>
      <c r="BL78" s="226"/>
      <c r="BM78" s="226"/>
      <c r="BN78" s="226"/>
      <c r="BO78" s="237"/>
      <c r="BP78" s="237"/>
      <c r="BQ78" s="234">
        <v>72</v>
      </c>
      <c r="BR78" s="239"/>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26"/>
    </row>
    <row r="79" spans="1:131" ht="26.25" customHeight="1" x14ac:dyDescent="0.15">
      <c r="A79" s="23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37"/>
      <c r="BF79" s="237"/>
      <c r="BG79" s="237"/>
      <c r="BH79" s="237"/>
      <c r="BI79" s="237"/>
      <c r="BJ79" s="226"/>
      <c r="BK79" s="226"/>
      <c r="BL79" s="226"/>
      <c r="BM79" s="226"/>
      <c r="BN79" s="226"/>
      <c r="BO79" s="237"/>
      <c r="BP79" s="237"/>
      <c r="BQ79" s="234">
        <v>73</v>
      </c>
      <c r="BR79" s="239"/>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26"/>
    </row>
    <row r="80" spans="1:131" ht="26.25" customHeight="1" x14ac:dyDescent="0.15">
      <c r="A80" s="23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37"/>
      <c r="BF80" s="237"/>
      <c r="BG80" s="237"/>
      <c r="BH80" s="237"/>
      <c r="BI80" s="237"/>
      <c r="BJ80" s="237"/>
      <c r="BK80" s="237"/>
      <c r="BL80" s="237"/>
      <c r="BM80" s="237"/>
      <c r="BN80" s="237"/>
      <c r="BO80" s="237"/>
      <c r="BP80" s="237"/>
      <c r="BQ80" s="234">
        <v>74</v>
      </c>
      <c r="BR80" s="239"/>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26"/>
    </row>
    <row r="81" spans="1:131" ht="26.25" customHeight="1" x14ac:dyDescent="0.15">
      <c r="A81" s="23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37"/>
      <c r="BF81" s="237"/>
      <c r="BG81" s="237"/>
      <c r="BH81" s="237"/>
      <c r="BI81" s="237"/>
      <c r="BJ81" s="237"/>
      <c r="BK81" s="237"/>
      <c r="BL81" s="237"/>
      <c r="BM81" s="237"/>
      <c r="BN81" s="237"/>
      <c r="BO81" s="237"/>
      <c r="BP81" s="237"/>
      <c r="BQ81" s="234">
        <v>75</v>
      </c>
      <c r="BR81" s="239"/>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26"/>
    </row>
    <row r="82" spans="1:131" ht="26.25" customHeight="1" x14ac:dyDescent="0.15">
      <c r="A82" s="23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37"/>
      <c r="BF82" s="237"/>
      <c r="BG82" s="237"/>
      <c r="BH82" s="237"/>
      <c r="BI82" s="237"/>
      <c r="BJ82" s="237"/>
      <c r="BK82" s="237"/>
      <c r="BL82" s="237"/>
      <c r="BM82" s="237"/>
      <c r="BN82" s="237"/>
      <c r="BO82" s="237"/>
      <c r="BP82" s="237"/>
      <c r="BQ82" s="234">
        <v>76</v>
      </c>
      <c r="BR82" s="239"/>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26"/>
    </row>
    <row r="83" spans="1:131" ht="26.25" customHeight="1" x14ac:dyDescent="0.15">
      <c r="A83" s="23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37"/>
      <c r="BF83" s="237"/>
      <c r="BG83" s="237"/>
      <c r="BH83" s="237"/>
      <c r="BI83" s="237"/>
      <c r="BJ83" s="237"/>
      <c r="BK83" s="237"/>
      <c r="BL83" s="237"/>
      <c r="BM83" s="237"/>
      <c r="BN83" s="237"/>
      <c r="BO83" s="237"/>
      <c r="BP83" s="237"/>
      <c r="BQ83" s="234">
        <v>77</v>
      </c>
      <c r="BR83" s="239"/>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26"/>
    </row>
    <row r="84" spans="1:131" ht="26.25" customHeight="1" x14ac:dyDescent="0.15">
      <c r="A84" s="23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37"/>
      <c r="BF84" s="237"/>
      <c r="BG84" s="237"/>
      <c r="BH84" s="237"/>
      <c r="BI84" s="237"/>
      <c r="BJ84" s="237"/>
      <c r="BK84" s="237"/>
      <c r="BL84" s="237"/>
      <c r="BM84" s="237"/>
      <c r="BN84" s="237"/>
      <c r="BO84" s="237"/>
      <c r="BP84" s="237"/>
      <c r="BQ84" s="234">
        <v>78</v>
      </c>
      <c r="BR84" s="239"/>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26"/>
    </row>
    <row r="85" spans="1:131" ht="26.25" customHeight="1" x14ac:dyDescent="0.15">
      <c r="A85" s="23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37"/>
      <c r="BF85" s="237"/>
      <c r="BG85" s="237"/>
      <c r="BH85" s="237"/>
      <c r="BI85" s="237"/>
      <c r="BJ85" s="237"/>
      <c r="BK85" s="237"/>
      <c r="BL85" s="237"/>
      <c r="BM85" s="237"/>
      <c r="BN85" s="237"/>
      <c r="BO85" s="237"/>
      <c r="BP85" s="237"/>
      <c r="BQ85" s="234">
        <v>79</v>
      </c>
      <c r="BR85" s="239"/>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26"/>
    </row>
    <row r="86" spans="1:131" ht="26.25" customHeight="1" x14ac:dyDescent="0.15">
      <c r="A86" s="23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37"/>
      <c r="BF86" s="237"/>
      <c r="BG86" s="237"/>
      <c r="BH86" s="237"/>
      <c r="BI86" s="237"/>
      <c r="BJ86" s="237"/>
      <c r="BK86" s="237"/>
      <c r="BL86" s="237"/>
      <c r="BM86" s="237"/>
      <c r="BN86" s="237"/>
      <c r="BO86" s="237"/>
      <c r="BP86" s="237"/>
      <c r="BQ86" s="234">
        <v>80</v>
      </c>
      <c r="BR86" s="239"/>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26"/>
    </row>
    <row r="87" spans="1:131" ht="26.25" customHeight="1" x14ac:dyDescent="0.15">
      <c r="A87" s="240">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37"/>
      <c r="BF87" s="237"/>
      <c r="BG87" s="237"/>
      <c r="BH87" s="237"/>
      <c r="BI87" s="237"/>
      <c r="BJ87" s="237"/>
      <c r="BK87" s="237"/>
      <c r="BL87" s="237"/>
      <c r="BM87" s="237"/>
      <c r="BN87" s="237"/>
      <c r="BO87" s="237"/>
      <c r="BP87" s="237"/>
      <c r="BQ87" s="234">
        <v>81</v>
      </c>
      <c r="BR87" s="239"/>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26"/>
    </row>
    <row r="88" spans="1:131" ht="26.25" customHeight="1" thickBot="1" x14ac:dyDescent="0.2">
      <c r="A88" s="236" t="s">
        <v>394</v>
      </c>
      <c r="B88" s="966" t="s">
        <v>429</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f>SUM(AF68:AJ78)</f>
        <v>541</v>
      </c>
      <c r="AG88" s="988"/>
      <c r="AH88" s="988"/>
      <c r="AI88" s="988"/>
      <c r="AJ88" s="988"/>
      <c r="AK88" s="992"/>
      <c r="AL88" s="992"/>
      <c r="AM88" s="992"/>
      <c r="AN88" s="992"/>
      <c r="AO88" s="992"/>
      <c r="AP88" s="988">
        <v>331</v>
      </c>
      <c r="AQ88" s="988"/>
      <c r="AR88" s="988"/>
      <c r="AS88" s="988"/>
      <c r="AT88" s="988"/>
      <c r="AU88" s="988">
        <v>52</v>
      </c>
      <c r="AV88" s="988"/>
      <c r="AW88" s="988"/>
      <c r="AX88" s="988"/>
      <c r="AY88" s="988"/>
      <c r="AZ88" s="989"/>
      <c r="BA88" s="989"/>
      <c r="BB88" s="989"/>
      <c r="BC88" s="989"/>
      <c r="BD88" s="990"/>
      <c r="BE88" s="237"/>
      <c r="BF88" s="237"/>
      <c r="BG88" s="237"/>
      <c r="BH88" s="237"/>
      <c r="BI88" s="237"/>
      <c r="BJ88" s="237"/>
      <c r="BK88" s="237"/>
      <c r="BL88" s="237"/>
      <c r="BM88" s="237"/>
      <c r="BN88" s="237"/>
      <c r="BO88" s="237"/>
      <c r="BP88" s="237"/>
      <c r="BQ88" s="234">
        <v>82</v>
      </c>
      <c r="BR88" s="239"/>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394</v>
      </c>
      <c r="BR102" s="966" t="s">
        <v>430</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v>13</v>
      </c>
      <c r="CS102" s="982"/>
      <c r="CT102" s="982"/>
      <c r="CU102" s="982"/>
      <c r="CV102" s="983"/>
      <c r="CW102" s="981">
        <v>55</v>
      </c>
      <c r="CX102" s="982"/>
      <c r="CY102" s="982"/>
      <c r="CZ102" s="982"/>
      <c r="DA102" s="983"/>
      <c r="DB102" s="981" t="s">
        <v>531</v>
      </c>
      <c r="DC102" s="982"/>
      <c r="DD102" s="982"/>
      <c r="DE102" s="982"/>
      <c r="DF102" s="983"/>
      <c r="DG102" s="981" t="s">
        <v>531</v>
      </c>
      <c r="DH102" s="982"/>
      <c r="DI102" s="982"/>
      <c r="DJ102" s="982"/>
      <c r="DK102" s="983"/>
      <c r="DL102" s="981" t="s">
        <v>531</v>
      </c>
      <c r="DM102" s="982"/>
      <c r="DN102" s="982"/>
      <c r="DO102" s="982"/>
      <c r="DP102" s="983"/>
      <c r="DQ102" s="981" t="s">
        <v>531</v>
      </c>
      <c r="DR102" s="982"/>
      <c r="DS102" s="982"/>
      <c r="DT102" s="982"/>
      <c r="DU102" s="983"/>
      <c r="DV102" s="966"/>
      <c r="DW102" s="967"/>
      <c r="DX102" s="967"/>
      <c r="DY102" s="967"/>
      <c r="DZ102" s="96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9" t="s">
        <v>431</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70" t="s">
        <v>432</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433</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434</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1" t="s">
        <v>435</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436</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26" customFormat="1" ht="26.25" customHeight="1" x14ac:dyDescent="0.15">
      <c r="A109" s="924" t="s">
        <v>437</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438</v>
      </c>
      <c r="AB109" s="925"/>
      <c r="AC109" s="925"/>
      <c r="AD109" s="925"/>
      <c r="AE109" s="926"/>
      <c r="AF109" s="927" t="s">
        <v>439</v>
      </c>
      <c r="AG109" s="925"/>
      <c r="AH109" s="925"/>
      <c r="AI109" s="925"/>
      <c r="AJ109" s="926"/>
      <c r="AK109" s="927" t="s">
        <v>309</v>
      </c>
      <c r="AL109" s="925"/>
      <c r="AM109" s="925"/>
      <c r="AN109" s="925"/>
      <c r="AO109" s="926"/>
      <c r="AP109" s="927" t="s">
        <v>440</v>
      </c>
      <c r="AQ109" s="925"/>
      <c r="AR109" s="925"/>
      <c r="AS109" s="925"/>
      <c r="AT109" s="958"/>
      <c r="AU109" s="924" t="s">
        <v>437</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438</v>
      </c>
      <c r="BR109" s="925"/>
      <c r="BS109" s="925"/>
      <c r="BT109" s="925"/>
      <c r="BU109" s="926"/>
      <c r="BV109" s="927" t="s">
        <v>439</v>
      </c>
      <c r="BW109" s="925"/>
      <c r="BX109" s="925"/>
      <c r="BY109" s="925"/>
      <c r="BZ109" s="926"/>
      <c r="CA109" s="927" t="s">
        <v>309</v>
      </c>
      <c r="CB109" s="925"/>
      <c r="CC109" s="925"/>
      <c r="CD109" s="925"/>
      <c r="CE109" s="926"/>
      <c r="CF109" s="965" t="s">
        <v>440</v>
      </c>
      <c r="CG109" s="965"/>
      <c r="CH109" s="965"/>
      <c r="CI109" s="965"/>
      <c r="CJ109" s="965"/>
      <c r="CK109" s="927" t="s">
        <v>441</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438</v>
      </c>
      <c r="DH109" s="925"/>
      <c r="DI109" s="925"/>
      <c r="DJ109" s="925"/>
      <c r="DK109" s="926"/>
      <c r="DL109" s="927" t="s">
        <v>439</v>
      </c>
      <c r="DM109" s="925"/>
      <c r="DN109" s="925"/>
      <c r="DO109" s="925"/>
      <c r="DP109" s="926"/>
      <c r="DQ109" s="927" t="s">
        <v>309</v>
      </c>
      <c r="DR109" s="925"/>
      <c r="DS109" s="925"/>
      <c r="DT109" s="925"/>
      <c r="DU109" s="926"/>
      <c r="DV109" s="927" t="s">
        <v>440</v>
      </c>
      <c r="DW109" s="925"/>
      <c r="DX109" s="925"/>
      <c r="DY109" s="925"/>
      <c r="DZ109" s="958"/>
    </row>
    <row r="110" spans="1:131" s="226" customFormat="1" ht="26.25" customHeight="1" x14ac:dyDescent="0.15">
      <c r="A110" s="836" t="s">
        <v>442</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784606</v>
      </c>
      <c r="AB110" s="918"/>
      <c r="AC110" s="918"/>
      <c r="AD110" s="918"/>
      <c r="AE110" s="919"/>
      <c r="AF110" s="920">
        <v>837218</v>
      </c>
      <c r="AG110" s="918"/>
      <c r="AH110" s="918"/>
      <c r="AI110" s="918"/>
      <c r="AJ110" s="919"/>
      <c r="AK110" s="920">
        <v>897341</v>
      </c>
      <c r="AL110" s="918"/>
      <c r="AM110" s="918"/>
      <c r="AN110" s="918"/>
      <c r="AO110" s="919"/>
      <c r="AP110" s="921">
        <v>19.8</v>
      </c>
      <c r="AQ110" s="922"/>
      <c r="AR110" s="922"/>
      <c r="AS110" s="922"/>
      <c r="AT110" s="923"/>
      <c r="AU110" s="959" t="s">
        <v>72</v>
      </c>
      <c r="AV110" s="960"/>
      <c r="AW110" s="960"/>
      <c r="AX110" s="960"/>
      <c r="AY110" s="960"/>
      <c r="AZ110" s="889" t="s">
        <v>443</v>
      </c>
      <c r="BA110" s="837"/>
      <c r="BB110" s="837"/>
      <c r="BC110" s="837"/>
      <c r="BD110" s="837"/>
      <c r="BE110" s="837"/>
      <c r="BF110" s="837"/>
      <c r="BG110" s="837"/>
      <c r="BH110" s="837"/>
      <c r="BI110" s="837"/>
      <c r="BJ110" s="837"/>
      <c r="BK110" s="837"/>
      <c r="BL110" s="837"/>
      <c r="BM110" s="837"/>
      <c r="BN110" s="837"/>
      <c r="BO110" s="837"/>
      <c r="BP110" s="838"/>
      <c r="BQ110" s="890">
        <v>10308926</v>
      </c>
      <c r="BR110" s="871"/>
      <c r="BS110" s="871"/>
      <c r="BT110" s="871"/>
      <c r="BU110" s="871"/>
      <c r="BV110" s="871">
        <v>10194076</v>
      </c>
      <c r="BW110" s="871"/>
      <c r="BX110" s="871"/>
      <c r="BY110" s="871"/>
      <c r="BZ110" s="871"/>
      <c r="CA110" s="871">
        <v>10047533</v>
      </c>
      <c r="CB110" s="871"/>
      <c r="CC110" s="871"/>
      <c r="CD110" s="871"/>
      <c r="CE110" s="871"/>
      <c r="CF110" s="895">
        <v>221.7</v>
      </c>
      <c r="CG110" s="896"/>
      <c r="CH110" s="896"/>
      <c r="CI110" s="896"/>
      <c r="CJ110" s="896"/>
      <c r="CK110" s="955" t="s">
        <v>444</v>
      </c>
      <c r="CL110" s="848"/>
      <c r="CM110" s="889" t="s">
        <v>445</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446</v>
      </c>
      <c r="DH110" s="871"/>
      <c r="DI110" s="871"/>
      <c r="DJ110" s="871"/>
      <c r="DK110" s="871"/>
      <c r="DL110" s="871" t="s">
        <v>446</v>
      </c>
      <c r="DM110" s="871"/>
      <c r="DN110" s="871"/>
      <c r="DO110" s="871"/>
      <c r="DP110" s="871"/>
      <c r="DQ110" s="871" t="s">
        <v>447</v>
      </c>
      <c r="DR110" s="871"/>
      <c r="DS110" s="871"/>
      <c r="DT110" s="871"/>
      <c r="DU110" s="871"/>
      <c r="DV110" s="872" t="s">
        <v>448</v>
      </c>
      <c r="DW110" s="872"/>
      <c r="DX110" s="872"/>
      <c r="DY110" s="872"/>
      <c r="DZ110" s="873"/>
    </row>
    <row r="111" spans="1:131" s="226" customFormat="1" ht="26.25" customHeight="1" x14ac:dyDescent="0.15">
      <c r="A111" s="803" t="s">
        <v>449</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446</v>
      </c>
      <c r="AB111" s="948"/>
      <c r="AC111" s="948"/>
      <c r="AD111" s="948"/>
      <c r="AE111" s="949"/>
      <c r="AF111" s="950" t="s">
        <v>450</v>
      </c>
      <c r="AG111" s="948"/>
      <c r="AH111" s="948"/>
      <c r="AI111" s="948"/>
      <c r="AJ111" s="949"/>
      <c r="AK111" s="950" t="s">
        <v>451</v>
      </c>
      <c r="AL111" s="948"/>
      <c r="AM111" s="948"/>
      <c r="AN111" s="948"/>
      <c r="AO111" s="949"/>
      <c r="AP111" s="951" t="s">
        <v>451</v>
      </c>
      <c r="AQ111" s="952"/>
      <c r="AR111" s="952"/>
      <c r="AS111" s="952"/>
      <c r="AT111" s="953"/>
      <c r="AU111" s="961"/>
      <c r="AV111" s="962"/>
      <c r="AW111" s="962"/>
      <c r="AX111" s="962"/>
      <c r="AY111" s="962"/>
      <c r="AZ111" s="844" t="s">
        <v>452</v>
      </c>
      <c r="BA111" s="781"/>
      <c r="BB111" s="781"/>
      <c r="BC111" s="781"/>
      <c r="BD111" s="781"/>
      <c r="BE111" s="781"/>
      <c r="BF111" s="781"/>
      <c r="BG111" s="781"/>
      <c r="BH111" s="781"/>
      <c r="BI111" s="781"/>
      <c r="BJ111" s="781"/>
      <c r="BK111" s="781"/>
      <c r="BL111" s="781"/>
      <c r="BM111" s="781"/>
      <c r="BN111" s="781"/>
      <c r="BO111" s="781"/>
      <c r="BP111" s="782"/>
      <c r="BQ111" s="845">
        <v>212382</v>
      </c>
      <c r="BR111" s="846"/>
      <c r="BS111" s="846"/>
      <c r="BT111" s="846"/>
      <c r="BU111" s="846"/>
      <c r="BV111" s="846">
        <v>415948</v>
      </c>
      <c r="BW111" s="846"/>
      <c r="BX111" s="846"/>
      <c r="BY111" s="846"/>
      <c r="BZ111" s="846"/>
      <c r="CA111" s="846">
        <v>328830</v>
      </c>
      <c r="CB111" s="846"/>
      <c r="CC111" s="846"/>
      <c r="CD111" s="846"/>
      <c r="CE111" s="846"/>
      <c r="CF111" s="904">
        <v>7.3</v>
      </c>
      <c r="CG111" s="905"/>
      <c r="CH111" s="905"/>
      <c r="CI111" s="905"/>
      <c r="CJ111" s="905"/>
      <c r="CK111" s="956"/>
      <c r="CL111" s="850"/>
      <c r="CM111" s="844" t="s">
        <v>453</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454</v>
      </c>
      <c r="DH111" s="846"/>
      <c r="DI111" s="846"/>
      <c r="DJ111" s="846"/>
      <c r="DK111" s="846"/>
      <c r="DL111" s="846" t="s">
        <v>446</v>
      </c>
      <c r="DM111" s="846"/>
      <c r="DN111" s="846"/>
      <c r="DO111" s="846"/>
      <c r="DP111" s="846"/>
      <c r="DQ111" s="846" t="s">
        <v>447</v>
      </c>
      <c r="DR111" s="846"/>
      <c r="DS111" s="846"/>
      <c r="DT111" s="846"/>
      <c r="DU111" s="846"/>
      <c r="DV111" s="823" t="s">
        <v>454</v>
      </c>
      <c r="DW111" s="823"/>
      <c r="DX111" s="823"/>
      <c r="DY111" s="823"/>
      <c r="DZ111" s="824"/>
    </row>
    <row r="112" spans="1:131" s="226" customFormat="1" ht="26.25" customHeight="1" x14ac:dyDescent="0.15">
      <c r="A112" s="941" t="s">
        <v>455</v>
      </c>
      <c r="B112" s="942"/>
      <c r="C112" s="781" t="s">
        <v>456</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454</v>
      </c>
      <c r="AB112" s="809"/>
      <c r="AC112" s="809"/>
      <c r="AD112" s="809"/>
      <c r="AE112" s="810"/>
      <c r="AF112" s="811" t="s">
        <v>448</v>
      </c>
      <c r="AG112" s="809"/>
      <c r="AH112" s="809"/>
      <c r="AI112" s="809"/>
      <c r="AJ112" s="810"/>
      <c r="AK112" s="811" t="s">
        <v>454</v>
      </c>
      <c r="AL112" s="809"/>
      <c r="AM112" s="809"/>
      <c r="AN112" s="809"/>
      <c r="AO112" s="810"/>
      <c r="AP112" s="853" t="s">
        <v>446</v>
      </c>
      <c r="AQ112" s="854"/>
      <c r="AR112" s="854"/>
      <c r="AS112" s="854"/>
      <c r="AT112" s="855"/>
      <c r="AU112" s="961"/>
      <c r="AV112" s="962"/>
      <c r="AW112" s="962"/>
      <c r="AX112" s="962"/>
      <c r="AY112" s="962"/>
      <c r="AZ112" s="844" t="s">
        <v>457</v>
      </c>
      <c r="BA112" s="781"/>
      <c r="BB112" s="781"/>
      <c r="BC112" s="781"/>
      <c r="BD112" s="781"/>
      <c r="BE112" s="781"/>
      <c r="BF112" s="781"/>
      <c r="BG112" s="781"/>
      <c r="BH112" s="781"/>
      <c r="BI112" s="781"/>
      <c r="BJ112" s="781"/>
      <c r="BK112" s="781"/>
      <c r="BL112" s="781"/>
      <c r="BM112" s="781"/>
      <c r="BN112" s="781"/>
      <c r="BO112" s="781"/>
      <c r="BP112" s="782"/>
      <c r="BQ112" s="845">
        <v>7392999</v>
      </c>
      <c r="BR112" s="846"/>
      <c r="BS112" s="846"/>
      <c r="BT112" s="846"/>
      <c r="BU112" s="846"/>
      <c r="BV112" s="846">
        <v>6626975</v>
      </c>
      <c r="BW112" s="846"/>
      <c r="BX112" s="846"/>
      <c r="BY112" s="846"/>
      <c r="BZ112" s="846"/>
      <c r="CA112" s="846">
        <v>6405566</v>
      </c>
      <c r="CB112" s="846"/>
      <c r="CC112" s="846"/>
      <c r="CD112" s="846"/>
      <c r="CE112" s="846"/>
      <c r="CF112" s="904">
        <v>141.4</v>
      </c>
      <c r="CG112" s="905"/>
      <c r="CH112" s="905"/>
      <c r="CI112" s="905"/>
      <c r="CJ112" s="905"/>
      <c r="CK112" s="956"/>
      <c r="CL112" s="850"/>
      <c r="CM112" s="844" t="s">
        <v>458</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459</v>
      </c>
      <c r="DH112" s="846"/>
      <c r="DI112" s="846"/>
      <c r="DJ112" s="846"/>
      <c r="DK112" s="846"/>
      <c r="DL112" s="846" t="s">
        <v>454</v>
      </c>
      <c r="DM112" s="846"/>
      <c r="DN112" s="846"/>
      <c r="DO112" s="846"/>
      <c r="DP112" s="846"/>
      <c r="DQ112" s="846" t="s">
        <v>451</v>
      </c>
      <c r="DR112" s="846"/>
      <c r="DS112" s="846"/>
      <c r="DT112" s="846"/>
      <c r="DU112" s="846"/>
      <c r="DV112" s="823" t="s">
        <v>454</v>
      </c>
      <c r="DW112" s="823"/>
      <c r="DX112" s="823"/>
      <c r="DY112" s="823"/>
      <c r="DZ112" s="824"/>
    </row>
    <row r="113" spans="1:130" s="226" customFormat="1" ht="26.25" customHeight="1" x14ac:dyDescent="0.15">
      <c r="A113" s="943"/>
      <c r="B113" s="944"/>
      <c r="C113" s="781" t="s">
        <v>460</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594222</v>
      </c>
      <c r="AB113" s="948"/>
      <c r="AC113" s="948"/>
      <c r="AD113" s="948"/>
      <c r="AE113" s="949"/>
      <c r="AF113" s="950">
        <v>611026</v>
      </c>
      <c r="AG113" s="948"/>
      <c r="AH113" s="948"/>
      <c r="AI113" s="948"/>
      <c r="AJ113" s="949"/>
      <c r="AK113" s="950">
        <v>674540</v>
      </c>
      <c r="AL113" s="948"/>
      <c r="AM113" s="948"/>
      <c r="AN113" s="948"/>
      <c r="AO113" s="949"/>
      <c r="AP113" s="951">
        <v>14.9</v>
      </c>
      <c r="AQ113" s="952"/>
      <c r="AR113" s="952"/>
      <c r="AS113" s="952"/>
      <c r="AT113" s="953"/>
      <c r="AU113" s="961"/>
      <c r="AV113" s="962"/>
      <c r="AW113" s="962"/>
      <c r="AX113" s="962"/>
      <c r="AY113" s="962"/>
      <c r="AZ113" s="844" t="s">
        <v>461</v>
      </c>
      <c r="BA113" s="781"/>
      <c r="BB113" s="781"/>
      <c r="BC113" s="781"/>
      <c r="BD113" s="781"/>
      <c r="BE113" s="781"/>
      <c r="BF113" s="781"/>
      <c r="BG113" s="781"/>
      <c r="BH113" s="781"/>
      <c r="BI113" s="781"/>
      <c r="BJ113" s="781"/>
      <c r="BK113" s="781"/>
      <c r="BL113" s="781"/>
      <c r="BM113" s="781"/>
      <c r="BN113" s="781"/>
      <c r="BO113" s="781"/>
      <c r="BP113" s="782"/>
      <c r="BQ113" s="845">
        <v>58809</v>
      </c>
      <c r="BR113" s="846"/>
      <c r="BS113" s="846"/>
      <c r="BT113" s="846"/>
      <c r="BU113" s="846"/>
      <c r="BV113" s="846">
        <v>55699</v>
      </c>
      <c r="BW113" s="846"/>
      <c r="BX113" s="846"/>
      <c r="BY113" s="846"/>
      <c r="BZ113" s="846"/>
      <c r="CA113" s="846">
        <v>51737</v>
      </c>
      <c r="CB113" s="846"/>
      <c r="CC113" s="846"/>
      <c r="CD113" s="846"/>
      <c r="CE113" s="846"/>
      <c r="CF113" s="904">
        <v>1.1000000000000001</v>
      </c>
      <c r="CG113" s="905"/>
      <c r="CH113" s="905"/>
      <c r="CI113" s="905"/>
      <c r="CJ113" s="905"/>
      <c r="CK113" s="956"/>
      <c r="CL113" s="850"/>
      <c r="CM113" s="844" t="s">
        <v>462</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448</v>
      </c>
      <c r="DH113" s="809"/>
      <c r="DI113" s="809"/>
      <c r="DJ113" s="809"/>
      <c r="DK113" s="810"/>
      <c r="DL113" s="811" t="s">
        <v>448</v>
      </c>
      <c r="DM113" s="809"/>
      <c r="DN113" s="809"/>
      <c r="DO113" s="809"/>
      <c r="DP113" s="810"/>
      <c r="DQ113" s="811" t="s">
        <v>459</v>
      </c>
      <c r="DR113" s="809"/>
      <c r="DS113" s="809"/>
      <c r="DT113" s="809"/>
      <c r="DU113" s="810"/>
      <c r="DV113" s="853" t="s">
        <v>446</v>
      </c>
      <c r="DW113" s="854"/>
      <c r="DX113" s="854"/>
      <c r="DY113" s="854"/>
      <c r="DZ113" s="855"/>
    </row>
    <row r="114" spans="1:130" s="226" customFormat="1" ht="26.25" customHeight="1" x14ac:dyDescent="0.15">
      <c r="A114" s="943"/>
      <c r="B114" s="944"/>
      <c r="C114" s="781" t="s">
        <v>463</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v>5431</v>
      </c>
      <c r="AB114" s="809"/>
      <c r="AC114" s="809"/>
      <c r="AD114" s="809"/>
      <c r="AE114" s="810"/>
      <c r="AF114" s="811">
        <v>5487</v>
      </c>
      <c r="AG114" s="809"/>
      <c r="AH114" s="809"/>
      <c r="AI114" s="809"/>
      <c r="AJ114" s="810"/>
      <c r="AK114" s="811">
        <v>5768</v>
      </c>
      <c r="AL114" s="809"/>
      <c r="AM114" s="809"/>
      <c r="AN114" s="809"/>
      <c r="AO114" s="810"/>
      <c r="AP114" s="853">
        <v>0.1</v>
      </c>
      <c r="AQ114" s="854"/>
      <c r="AR114" s="854"/>
      <c r="AS114" s="854"/>
      <c r="AT114" s="855"/>
      <c r="AU114" s="961"/>
      <c r="AV114" s="962"/>
      <c r="AW114" s="962"/>
      <c r="AX114" s="962"/>
      <c r="AY114" s="962"/>
      <c r="AZ114" s="844" t="s">
        <v>464</v>
      </c>
      <c r="BA114" s="781"/>
      <c r="BB114" s="781"/>
      <c r="BC114" s="781"/>
      <c r="BD114" s="781"/>
      <c r="BE114" s="781"/>
      <c r="BF114" s="781"/>
      <c r="BG114" s="781"/>
      <c r="BH114" s="781"/>
      <c r="BI114" s="781"/>
      <c r="BJ114" s="781"/>
      <c r="BK114" s="781"/>
      <c r="BL114" s="781"/>
      <c r="BM114" s="781"/>
      <c r="BN114" s="781"/>
      <c r="BO114" s="781"/>
      <c r="BP114" s="782"/>
      <c r="BQ114" s="845">
        <v>763562</v>
      </c>
      <c r="BR114" s="846"/>
      <c r="BS114" s="846"/>
      <c r="BT114" s="846"/>
      <c r="BU114" s="846"/>
      <c r="BV114" s="846">
        <v>680156</v>
      </c>
      <c r="BW114" s="846"/>
      <c r="BX114" s="846"/>
      <c r="BY114" s="846"/>
      <c r="BZ114" s="846"/>
      <c r="CA114" s="846">
        <v>606638</v>
      </c>
      <c r="CB114" s="846"/>
      <c r="CC114" s="846"/>
      <c r="CD114" s="846"/>
      <c r="CE114" s="846"/>
      <c r="CF114" s="904">
        <v>13.4</v>
      </c>
      <c r="CG114" s="905"/>
      <c r="CH114" s="905"/>
      <c r="CI114" s="905"/>
      <c r="CJ114" s="905"/>
      <c r="CK114" s="956"/>
      <c r="CL114" s="850"/>
      <c r="CM114" s="844" t="s">
        <v>465</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454</v>
      </c>
      <c r="DH114" s="809"/>
      <c r="DI114" s="809"/>
      <c r="DJ114" s="809"/>
      <c r="DK114" s="810"/>
      <c r="DL114" s="811" t="s">
        <v>466</v>
      </c>
      <c r="DM114" s="809"/>
      <c r="DN114" s="809"/>
      <c r="DO114" s="809"/>
      <c r="DP114" s="810"/>
      <c r="DQ114" s="811" t="s">
        <v>448</v>
      </c>
      <c r="DR114" s="809"/>
      <c r="DS114" s="809"/>
      <c r="DT114" s="809"/>
      <c r="DU114" s="810"/>
      <c r="DV114" s="853" t="s">
        <v>446</v>
      </c>
      <c r="DW114" s="854"/>
      <c r="DX114" s="854"/>
      <c r="DY114" s="854"/>
      <c r="DZ114" s="855"/>
    </row>
    <row r="115" spans="1:130" s="226" customFormat="1" ht="26.25" customHeight="1" x14ac:dyDescent="0.15">
      <c r="A115" s="943"/>
      <c r="B115" s="944"/>
      <c r="C115" s="781" t="s">
        <v>467</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v>3792</v>
      </c>
      <c r="AB115" s="948"/>
      <c r="AC115" s="948"/>
      <c r="AD115" s="948"/>
      <c r="AE115" s="949"/>
      <c r="AF115" s="950">
        <v>3324</v>
      </c>
      <c r="AG115" s="948"/>
      <c r="AH115" s="948"/>
      <c r="AI115" s="948"/>
      <c r="AJ115" s="949"/>
      <c r="AK115" s="950">
        <v>3036</v>
      </c>
      <c r="AL115" s="948"/>
      <c r="AM115" s="948"/>
      <c r="AN115" s="948"/>
      <c r="AO115" s="949"/>
      <c r="AP115" s="951">
        <v>0.1</v>
      </c>
      <c r="AQ115" s="952"/>
      <c r="AR115" s="952"/>
      <c r="AS115" s="952"/>
      <c r="AT115" s="953"/>
      <c r="AU115" s="961"/>
      <c r="AV115" s="962"/>
      <c r="AW115" s="962"/>
      <c r="AX115" s="962"/>
      <c r="AY115" s="962"/>
      <c r="AZ115" s="844" t="s">
        <v>468</v>
      </c>
      <c r="BA115" s="781"/>
      <c r="BB115" s="781"/>
      <c r="BC115" s="781"/>
      <c r="BD115" s="781"/>
      <c r="BE115" s="781"/>
      <c r="BF115" s="781"/>
      <c r="BG115" s="781"/>
      <c r="BH115" s="781"/>
      <c r="BI115" s="781"/>
      <c r="BJ115" s="781"/>
      <c r="BK115" s="781"/>
      <c r="BL115" s="781"/>
      <c r="BM115" s="781"/>
      <c r="BN115" s="781"/>
      <c r="BO115" s="781"/>
      <c r="BP115" s="782"/>
      <c r="BQ115" s="845" t="s">
        <v>446</v>
      </c>
      <c r="BR115" s="846"/>
      <c r="BS115" s="846"/>
      <c r="BT115" s="846"/>
      <c r="BU115" s="846"/>
      <c r="BV115" s="846" t="s">
        <v>466</v>
      </c>
      <c r="BW115" s="846"/>
      <c r="BX115" s="846"/>
      <c r="BY115" s="846"/>
      <c r="BZ115" s="846"/>
      <c r="CA115" s="846">
        <v>67399</v>
      </c>
      <c r="CB115" s="846"/>
      <c r="CC115" s="846"/>
      <c r="CD115" s="846"/>
      <c r="CE115" s="846"/>
      <c r="CF115" s="904">
        <v>1.5</v>
      </c>
      <c r="CG115" s="905"/>
      <c r="CH115" s="905"/>
      <c r="CI115" s="905"/>
      <c r="CJ115" s="905"/>
      <c r="CK115" s="956"/>
      <c r="CL115" s="850"/>
      <c r="CM115" s="844" t="s">
        <v>469</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t="s">
        <v>447</v>
      </c>
      <c r="DH115" s="809"/>
      <c r="DI115" s="809"/>
      <c r="DJ115" s="809"/>
      <c r="DK115" s="810"/>
      <c r="DL115" s="811" t="s">
        <v>448</v>
      </c>
      <c r="DM115" s="809"/>
      <c r="DN115" s="809"/>
      <c r="DO115" s="809"/>
      <c r="DP115" s="810"/>
      <c r="DQ115" s="811" t="s">
        <v>454</v>
      </c>
      <c r="DR115" s="809"/>
      <c r="DS115" s="809"/>
      <c r="DT115" s="809"/>
      <c r="DU115" s="810"/>
      <c r="DV115" s="853" t="s">
        <v>454</v>
      </c>
      <c r="DW115" s="854"/>
      <c r="DX115" s="854"/>
      <c r="DY115" s="854"/>
      <c r="DZ115" s="855"/>
    </row>
    <row r="116" spans="1:130" s="226" customFormat="1" ht="26.25" customHeight="1" x14ac:dyDescent="0.15">
      <c r="A116" s="945"/>
      <c r="B116" s="946"/>
      <c r="C116" s="868" t="s">
        <v>470</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v>325</v>
      </c>
      <c r="AB116" s="809"/>
      <c r="AC116" s="809"/>
      <c r="AD116" s="809"/>
      <c r="AE116" s="810"/>
      <c r="AF116" s="811">
        <v>286</v>
      </c>
      <c r="AG116" s="809"/>
      <c r="AH116" s="809"/>
      <c r="AI116" s="809"/>
      <c r="AJ116" s="810"/>
      <c r="AK116" s="811">
        <v>302</v>
      </c>
      <c r="AL116" s="809"/>
      <c r="AM116" s="809"/>
      <c r="AN116" s="809"/>
      <c r="AO116" s="810"/>
      <c r="AP116" s="853">
        <v>0</v>
      </c>
      <c r="AQ116" s="854"/>
      <c r="AR116" s="854"/>
      <c r="AS116" s="854"/>
      <c r="AT116" s="855"/>
      <c r="AU116" s="961"/>
      <c r="AV116" s="962"/>
      <c r="AW116" s="962"/>
      <c r="AX116" s="962"/>
      <c r="AY116" s="962"/>
      <c r="AZ116" s="938" t="s">
        <v>471</v>
      </c>
      <c r="BA116" s="939"/>
      <c r="BB116" s="939"/>
      <c r="BC116" s="939"/>
      <c r="BD116" s="939"/>
      <c r="BE116" s="939"/>
      <c r="BF116" s="939"/>
      <c r="BG116" s="939"/>
      <c r="BH116" s="939"/>
      <c r="BI116" s="939"/>
      <c r="BJ116" s="939"/>
      <c r="BK116" s="939"/>
      <c r="BL116" s="939"/>
      <c r="BM116" s="939"/>
      <c r="BN116" s="939"/>
      <c r="BO116" s="939"/>
      <c r="BP116" s="940"/>
      <c r="BQ116" s="845" t="s">
        <v>447</v>
      </c>
      <c r="BR116" s="846"/>
      <c r="BS116" s="846"/>
      <c r="BT116" s="846"/>
      <c r="BU116" s="846"/>
      <c r="BV116" s="846" t="s">
        <v>454</v>
      </c>
      <c r="BW116" s="846"/>
      <c r="BX116" s="846"/>
      <c r="BY116" s="846"/>
      <c r="BZ116" s="846"/>
      <c r="CA116" s="846" t="s">
        <v>450</v>
      </c>
      <c r="CB116" s="846"/>
      <c r="CC116" s="846"/>
      <c r="CD116" s="846"/>
      <c r="CE116" s="846"/>
      <c r="CF116" s="904" t="s">
        <v>454</v>
      </c>
      <c r="CG116" s="905"/>
      <c r="CH116" s="905"/>
      <c r="CI116" s="905"/>
      <c r="CJ116" s="905"/>
      <c r="CK116" s="956"/>
      <c r="CL116" s="850"/>
      <c r="CM116" s="844" t="s">
        <v>472</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t="s">
        <v>454</v>
      </c>
      <c r="DH116" s="809"/>
      <c r="DI116" s="809"/>
      <c r="DJ116" s="809"/>
      <c r="DK116" s="810"/>
      <c r="DL116" s="811" t="s">
        <v>447</v>
      </c>
      <c r="DM116" s="809"/>
      <c r="DN116" s="809"/>
      <c r="DO116" s="809"/>
      <c r="DP116" s="810"/>
      <c r="DQ116" s="811" t="s">
        <v>447</v>
      </c>
      <c r="DR116" s="809"/>
      <c r="DS116" s="809"/>
      <c r="DT116" s="809"/>
      <c r="DU116" s="810"/>
      <c r="DV116" s="853" t="s">
        <v>446</v>
      </c>
      <c r="DW116" s="854"/>
      <c r="DX116" s="854"/>
      <c r="DY116" s="854"/>
      <c r="DZ116" s="855"/>
    </row>
    <row r="117" spans="1:130" s="226" customFormat="1" ht="26.25" customHeight="1" x14ac:dyDescent="0.15">
      <c r="A117" s="924" t="s">
        <v>189</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473</v>
      </c>
      <c r="Z117" s="926"/>
      <c r="AA117" s="931">
        <v>1388376</v>
      </c>
      <c r="AB117" s="932"/>
      <c r="AC117" s="932"/>
      <c r="AD117" s="932"/>
      <c r="AE117" s="933"/>
      <c r="AF117" s="934">
        <v>1457341</v>
      </c>
      <c r="AG117" s="932"/>
      <c r="AH117" s="932"/>
      <c r="AI117" s="932"/>
      <c r="AJ117" s="933"/>
      <c r="AK117" s="934">
        <v>1580987</v>
      </c>
      <c r="AL117" s="932"/>
      <c r="AM117" s="932"/>
      <c r="AN117" s="932"/>
      <c r="AO117" s="933"/>
      <c r="AP117" s="935"/>
      <c r="AQ117" s="936"/>
      <c r="AR117" s="936"/>
      <c r="AS117" s="936"/>
      <c r="AT117" s="937"/>
      <c r="AU117" s="961"/>
      <c r="AV117" s="962"/>
      <c r="AW117" s="962"/>
      <c r="AX117" s="962"/>
      <c r="AY117" s="962"/>
      <c r="AZ117" s="892" t="s">
        <v>474</v>
      </c>
      <c r="BA117" s="893"/>
      <c r="BB117" s="893"/>
      <c r="BC117" s="893"/>
      <c r="BD117" s="893"/>
      <c r="BE117" s="893"/>
      <c r="BF117" s="893"/>
      <c r="BG117" s="893"/>
      <c r="BH117" s="893"/>
      <c r="BI117" s="893"/>
      <c r="BJ117" s="893"/>
      <c r="BK117" s="893"/>
      <c r="BL117" s="893"/>
      <c r="BM117" s="893"/>
      <c r="BN117" s="893"/>
      <c r="BO117" s="893"/>
      <c r="BP117" s="894"/>
      <c r="BQ117" s="845" t="s">
        <v>448</v>
      </c>
      <c r="BR117" s="846"/>
      <c r="BS117" s="846"/>
      <c r="BT117" s="846"/>
      <c r="BU117" s="846"/>
      <c r="BV117" s="846" t="s">
        <v>448</v>
      </c>
      <c r="BW117" s="846"/>
      <c r="BX117" s="846"/>
      <c r="BY117" s="846"/>
      <c r="BZ117" s="846"/>
      <c r="CA117" s="846" t="s">
        <v>454</v>
      </c>
      <c r="CB117" s="846"/>
      <c r="CC117" s="846"/>
      <c r="CD117" s="846"/>
      <c r="CE117" s="846"/>
      <c r="CF117" s="904" t="s">
        <v>466</v>
      </c>
      <c r="CG117" s="905"/>
      <c r="CH117" s="905"/>
      <c r="CI117" s="905"/>
      <c r="CJ117" s="905"/>
      <c r="CK117" s="956"/>
      <c r="CL117" s="850"/>
      <c r="CM117" s="844" t="s">
        <v>475</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446</v>
      </c>
      <c r="DH117" s="809"/>
      <c r="DI117" s="809"/>
      <c r="DJ117" s="809"/>
      <c r="DK117" s="810"/>
      <c r="DL117" s="811" t="s">
        <v>446</v>
      </c>
      <c r="DM117" s="809"/>
      <c r="DN117" s="809"/>
      <c r="DO117" s="809"/>
      <c r="DP117" s="810"/>
      <c r="DQ117" s="811" t="s">
        <v>454</v>
      </c>
      <c r="DR117" s="809"/>
      <c r="DS117" s="809"/>
      <c r="DT117" s="809"/>
      <c r="DU117" s="810"/>
      <c r="DV117" s="853" t="s">
        <v>454</v>
      </c>
      <c r="DW117" s="854"/>
      <c r="DX117" s="854"/>
      <c r="DY117" s="854"/>
      <c r="DZ117" s="855"/>
    </row>
    <row r="118" spans="1:130" s="226" customFormat="1" ht="26.25" customHeight="1" x14ac:dyDescent="0.15">
      <c r="A118" s="924" t="s">
        <v>441</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438</v>
      </c>
      <c r="AB118" s="925"/>
      <c r="AC118" s="925"/>
      <c r="AD118" s="925"/>
      <c r="AE118" s="926"/>
      <c r="AF118" s="927" t="s">
        <v>439</v>
      </c>
      <c r="AG118" s="925"/>
      <c r="AH118" s="925"/>
      <c r="AI118" s="925"/>
      <c r="AJ118" s="926"/>
      <c r="AK118" s="927" t="s">
        <v>309</v>
      </c>
      <c r="AL118" s="925"/>
      <c r="AM118" s="925"/>
      <c r="AN118" s="925"/>
      <c r="AO118" s="926"/>
      <c r="AP118" s="928" t="s">
        <v>440</v>
      </c>
      <c r="AQ118" s="929"/>
      <c r="AR118" s="929"/>
      <c r="AS118" s="929"/>
      <c r="AT118" s="930"/>
      <c r="AU118" s="961"/>
      <c r="AV118" s="962"/>
      <c r="AW118" s="962"/>
      <c r="AX118" s="962"/>
      <c r="AY118" s="962"/>
      <c r="AZ118" s="867" t="s">
        <v>476</v>
      </c>
      <c r="BA118" s="868"/>
      <c r="BB118" s="868"/>
      <c r="BC118" s="868"/>
      <c r="BD118" s="868"/>
      <c r="BE118" s="868"/>
      <c r="BF118" s="868"/>
      <c r="BG118" s="868"/>
      <c r="BH118" s="868"/>
      <c r="BI118" s="868"/>
      <c r="BJ118" s="868"/>
      <c r="BK118" s="868"/>
      <c r="BL118" s="868"/>
      <c r="BM118" s="868"/>
      <c r="BN118" s="868"/>
      <c r="BO118" s="868"/>
      <c r="BP118" s="869"/>
      <c r="BQ118" s="908" t="s">
        <v>466</v>
      </c>
      <c r="BR118" s="874"/>
      <c r="BS118" s="874"/>
      <c r="BT118" s="874"/>
      <c r="BU118" s="874"/>
      <c r="BV118" s="874" t="s">
        <v>454</v>
      </c>
      <c r="BW118" s="874"/>
      <c r="BX118" s="874"/>
      <c r="BY118" s="874"/>
      <c r="BZ118" s="874"/>
      <c r="CA118" s="874" t="s">
        <v>477</v>
      </c>
      <c r="CB118" s="874"/>
      <c r="CC118" s="874"/>
      <c r="CD118" s="874"/>
      <c r="CE118" s="874"/>
      <c r="CF118" s="904" t="s">
        <v>454</v>
      </c>
      <c r="CG118" s="905"/>
      <c r="CH118" s="905"/>
      <c r="CI118" s="905"/>
      <c r="CJ118" s="905"/>
      <c r="CK118" s="956"/>
      <c r="CL118" s="850"/>
      <c r="CM118" s="844" t="s">
        <v>478</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466</v>
      </c>
      <c r="DH118" s="809"/>
      <c r="DI118" s="809"/>
      <c r="DJ118" s="809"/>
      <c r="DK118" s="810"/>
      <c r="DL118" s="811" t="s">
        <v>448</v>
      </c>
      <c r="DM118" s="809"/>
      <c r="DN118" s="809"/>
      <c r="DO118" s="809"/>
      <c r="DP118" s="810"/>
      <c r="DQ118" s="811" t="s">
        <v>466</v>
      </c>
      <c r="DR118" s="809"/>
      <c r="DS118" s="809"/>
      <c r="DT118" s="809"/>
      <c r="DU118" s="810"/>
      <c r="DV118" s="853" t="s">
        <v>454</v>
      </c>
      <c r="DW118" s="854"/>
      <c r="DX118" s="854"/>
      <c r="DY118" s="854"/>
      <c r="DZ118" s="855"/>
    </row>
    <row r="119" spans="1:130" s="226" customFormat="1" ht="26.25" customHeight="1" x14ac:dyDescent="0.15">
      <c r="A119" s="847" t="s">
        <v>444</v>
      </c>
      <c r="B119" s="848"/>
      <c r="C119" s="889" t="s">
        <v>445</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t="s">
        <v>454</v>
      </c>
      <c r="AB119" s="918"/>
      <c r="AC119" s="918"/>
      <c r="AD119" s="918"/>
      <c r="AE119" s="919"/>
      <c r="AF119" s="920" t="s">
        <v>454</v>
      </c>
      <c r="AG119" s="918"/>
      <c r="AH119" s="918"/>
      <c r="AI119" s="918"/>
      <c r="AJ119" s="919"/>
      <c r="AK119" s="920" t="s">
        <v>446</v>
      </c>
      <c r="AL119" s="918"/>
      <c r="AM119" s="918"/>
      <c r="AN119" s="918"/>
      <c r="AO119" s="919"/>
      <c r="AP119" s="921" t="s">
        <v>448</v>
      </c>
      <c r="AQ119" s="922"/>
      <c r="AR119" s="922"/>
      <c r="AS119" s="922"/>
      <c r="AT119" s="923"/>
      <c r="AU119" s="963"/>
      <c r="AV119" s="964"/>
      <c r="AW119" s="964"/>
      <c r="AX119" s="964"/>
      <c r="AY119" s="964"/>
      <c r="AZ119" s="247" t="s">
        <v>189</v>
      </c>
      <c r="BA119" s="247"/>
      <c r="BB119" s="247"/>
      <c r="BC119" s="247"/>
      <c r="BD119" s="247"/>
      <c r="BE119" s="247"/>
      <c r="BF119" s="247"/>
      <c r="BG119" s="247"/>
      <c r="BH119" s="247"/>
      <c r="BI119" s="247"/>
      <c r="BJ119" s="247"/>
      <c r="BK119" s="247"/>
      <c r="BL119" s="247"/>
      <c r="BM119" s="247"/>
      <c r="BN119" s="247"/>
      <c r="BO119" s="906" t="s">
        <v>479</v>
      </c>
      <c r="BP119" s="907"/>
      <c r="BQ119" s="908">
        <v>18736678</v>
      </c>
      <c r="BR119" s="874"/>
      <c r="BS119" s="874"/>
      <c r="BT119" s="874"/>
      <c r="BU119" s="874"/>
      <c r="BV119" s="874">
        <v>17972854</v>
      </c>
      <c r="BW119" s="874"/>
      <c r="BX119" s="874"/>
      <c r="BY119" s="874"/>
      <c r="BZ119" s="874"/>
      <c r="CA119" s="874">
        <v>17507703</v>
      </c>
      <c r="CB119" s="874"/>
      <c r="CC119" s="874"/>
      <c r="CD119" s="874"/>
      <c r="CE119" s="874"/>
      <c r="CF119" s="777"/>
      <c r="CG119" s="778"/>
      <c r="CH119" s="778"/>
      <c r="CI119" s="778"/>
      <c r="CJ119" s="863"/>
      <c r="CK119" s="957"/>
      <c r="CL119" s="852"/>
      <c r="CM119" s="867" t="s">
        <v>480</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v>212382</v>
      </c>
      <c r="DH119" s="793"/>
      <c r="DI119" s="793"/>
      <c r="DJ119" s="793"/>
      <c r="DK119" s="794"/>
      <c r="DL119" s="795">
        <v>415948</v>
      </c>
      <c r="DM119" s="793"/>
      <c r="DN119" s="793"/>
      <c r="DO119" s="793"/>
      <c r="DP119" s="794"/>
      <c r="DQ119" s="795">
        <v>328830</v>
      </c>
      <c r="DR119" s="793"/>
      <c r="DS119" s="793"/>
      <c r="DT119" s="793"/>
      <c r="DU119" s="794"/>
      <c r="DV119" s="877">
        <v>7.3</v>
      </c>
      <c r="DW119" s="878"/>
      <c r="DX119" s="878"/>
      <c r="DY119" s="878"/>
      <c r="DZ119" s="879"/>
    </row>
    <row r="120" spans="1:130" s="226" customFormat="1" ht="26.25" customHeight="1" x14ac:dyDescent="0.15">
      <c r="A120" s="849"/>
      <c r="B120" s="850"/>
      <c r="C120" s="844" t="s">
        <v>453</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454</v>
      </c>
      <c r="AB120" s="809"/>
      <c r="AC120" s="809"/>
      <c r="AD120" s="809"/>
      <c r="AE120" s="810"/>
      <c r="AF120" s="811" t="s">
        <v>466</v>
      </c>
      <c r="AG120" s="809"/>
      <c r="AH120" s="809"/>
      <c r="AI120" s="809"/>
      <c r="AJ120" s="810"/>
      <c r="AK120" s="811" t="s">
        <v>454</v>
      </c>
      <c r="AL120" s="809"/>
      <c r="AM120" s="809"/>
      <c r="AN120" s="809"/>
      <c r="AO120" s="810"/>
      <c r="AP120" s="853" t="s">
        <v>454</v>
      </c>
      <c r="AQ120" s="854"/>
      <c r="AR120" s="854"/>
      <c r="AS120" s="854"/>
      <c r="AT120" s="855"/>
      <c r="AU120" s="909" t="s">
        <v>481</v>
      </c>
      <c r="AV120" s="910"/>
      <c r="AW120" s="910"/>
      <c r="AX120" s="910"/>
      <c r="AY120" s="911"/>
      <c r="AZ120" s="889" t="s">
        <v>482</v>
      </c>
      <c r="BA120" s="837"/>
      <c r="BB120" s="837"/>
      <c r="BC120" s="837"/>
      <c r="BD120" s="837"/>
      <c r="BE120" s="837"/>
      <c r="BF120" s="837"/>
      <c r="BG120" s="837"/>
      <c r="BH120" s="837"/>
      <c r="BI120" s="837"/>
      <c r="BJ120" s="837"/>
      <c r="BK120" s="837"/>
      <c r="BL120" s="837"/>
      <c r="BM120" s="837"/>
      <c r="BN120" s="837"/>
      <c r="BO120" s="837"/>
      <c r="BP120" s="838"/>
      <c r="BQ120" s="890">
        <v>8419251</v>
      </c>
      <c r="BR120" s="871"/>
      <c r="BS120" s="871"/>
      <c r="BT120" s="871"/>
      <c r="BU120" s="871"/>
      <c r="BV120" s="871">
        <v>8602686</v>
      </c>
      <c r="BW120" s="871"/>
      <c r="BX120" s="871"/>
      <c r="BY120" s="871"/>
      <c r="BZ120" s="871"/>
      <c r="CA120" s="871">
        <v>8975110</v>
      </c>
      <c r="CB120" s="871"/>
      <c r="CC120" s="871"/>
      <c r="CD120" s="871"/>
      <c r="CE120" s="871"/>
      <c r="CF120" s="895">
        <v>198.1</v>
      </c>
      <c r="CG120" s="896"/>
      <c r="CH120" s="896"/>
      <c r="CI120" s="896"/>
      <c r="CJ120" s="896"/>
      <c r="CK120" s="897" t="s">
        <v>483</v>
      </c>
      <c r="CL120" s="881"/>
      <c r="CM120" s="881"/>
      <c r="CN120" s="881"/>
      <c r="CO120" s="882"/>
      <c r="CP120" s="901" t="s">
        <v>484</v>
      </c>
      <c r="CQ120" s="902"/>
      <c r="CR120" s="902"/>
      <c r="CS120" s="902"/>
      <c r="CT120" s="902"/>
      <c r="CU120" s="902"/>
      <c r="CV120" s="902"/>
      <c r="CW120" s="902"/>
      <c r="CX120" s="902"/>
      <c r="CY120" s="902"/>
      <c r="CZ120" s="902"/>
      <c r="DA120" s="902"/>
      <c r="DB120" s="902"/>
      <c r="DC120" s="902"/>
      <c r="DD120" s="902"/>
      <c r="DE120" s="902"/>
      <c r="DF120" s="903"/>
      <c r="DG120" s="890">
        <v>6119284</v>
      </c>
      <c r="DH120" s="871"/>
      <c r="DI120" s="871"/>
      <c r="DJ120" s="871"/>
      <c r="DK120" s="871"/>
      <c r="DL120" s="871">
        <v>5396869</v>
      </c>
      <c r="DM120" s="871"/>
      <c r="DN120" s="871"/>
      <c r="DO120" s="871"/>
      <c r="DP120" s="871"/>
      <c r="DQ120" s="871">
        <v>5140156</v>
      </c>
      <c r="DR120" s="871"/>
      <c r="DS120" s="871"/>
      <c r="DT120" s="871"/>
      <c r="DU120" s="871"/>
      <c r="DV120" s="872">
        <v>113.4</v>
      </c>
      <c r="DW120" s="872"/>
      <c r="DX120" s="872"/>
      <c r="DY120" s="872"/>
      <c r="DZ120" s="873"/>
    </row>
    <row r="121" spans="1:130" s="226" customFormat="1" ht="26.25" customHeight="1" x14ac:dyDescent="0.15">
      <c r="A121" s="849"/>
      <c r="B121" s="850"/>
      <c r="C121" s="892" t="s">
        <v>485</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448</v>
      </c>
      <c r="AB121" s="809"/>
      <c r="AC121" s="809"/>
      <c r="AD121" s="809"/>
      <c r="AE121" s="810"/>
      <c r="AF121" s="811" t="s">
        <v>454</v>
      </c>
      <c r="AG121" s="809"/>
      <c r="AH121" s="809"/>
      <c r="AI121" s="809"/>
      <c r="AJ121" s="810"/>
      <c r="AK121" s="811" t="s">
        <v>454</v>
      </c>
      <c r="AL121" s="809"/>
      <c r="AM121" s="809"/>
      <c r="AN121" s="809"/>
      <c r="AO121" s="810"/>
      <c r="AP121" s="853" t="s">
        <v>448</v>
      </c>
      <c r="AQ121" s="854"/>
      <c r="AR121" s="854"/>
      <c r="AS121" s="854"/>
      <c r="AT121" s="855"/>
      <c r="AU121" s="912"/>
      <c r="AV121" s="913"/>
      <c r="AW121" s="913"/>
      <c r="AX121" s="913"/>
      <c r="AY121" s="914"/>
      <c r="AZ121" s="844" t="s">
        <v>486</v>
      </c>
      <c r="BA121" s="781"/>
      <c r="BB121" s="781"/>
      <c r="BC121" s="781"/>
      <c r="BD121" s="781"/>
      <c r="BE121" s="781"/>
      <c r="BF121" s="781"/>
      <c r="BG121" s="781"/>
      <c r="BH121" s="781"/>
      <c r="BI121" s="781"/>
      <c r="BJ121" s="781"/>
      <c r="BK121" s="781"/>
      <c r="BL121" s="781"/>
      <c r="BM121" s="781"/>
      <c r="BN121" s="781"/>
      <c r="BO121" s="781"/>
      <c r="BP121" s="782"/>
      <c r="BQ121" s="845">
        <v>47333</v>
      </c>
      <c r="BR121" s="846"/>
      <c r="BS121" s="846"/>
      <c r="BT121" s="846"/>
      <c r="BU121" s="846"/>
      <c r="BV121" s="846">
        <v>148233</v>
      </c>
      <c r="BW121" s="846"/>
      <c r="BX121" s="846"/>
      <c r="BY121" s="846"/>
      <c r="BZ121" s="846"/>
      <c r="CA121" s="846">
        <v>141911</v>
      </c>
      <c r="CB121" s="846"/>
      <c r="CC121" s="846"/>
      <c r="CD121" s="846"/>
      <c r="CE121" s="846"/>
      <c r="CF121" s="904">
        <v>3.1</v>
      </c>
      <c r="CG121" s="905"/>
      <c r="CH121" s="905"/>
      <c r="CI121" s="905"/>
      <c r="CJ121" s="905"/>
      <c r="CK121" s="898"/>
      <c r="CL121" s="884"/>
      <c r="CM121" s="884"/>
      <c r="CN121" s="884"/>
      <c r="CO121" s="885"/>
      <c r="CP121" s="864" t="s">
        <v>487</v>
      </c>
      <c r="CQ121" s="865"/>
      <c r="CR121" s="865"/>
      <c r="CS121" s="865"/>
      <c r="CT121" s="865"/>
      <c r="CU121" s="865"/>
      <c r="CV121" s="865"/>
      <c r="CW121" s="865"/>
      <c r="CX121" s="865"/>
      <c r="CY121" s="865"/>
      <c r="CZ121" s="865"/>
      <c r="DA121" s="865"/>
      <c r="DB121" s="865"/>
      <c r="DC121" s="865"/>
      <c r="DD121" s="865"/>
      <c r="DE121" s="865"/>
      <c r="DF121" s="866"/>
      <c r="DG121" s="845">
        <v>943307</v>
      </c>
      <c r="DH121" s="846"/>
      <c r="DI121" s="846"/>
      <c r="DJ121" s="846"/>
      <c r="DK121" s="846"/>
      <c r="DL121" s="846">
        <v>925614</v>
      </c>
      <c r="DM121" s="846"/>
      <c r="DN121" s="846"/>
      <c r="DO121" s="846"/>
      <c r="DP121" s="846"/>
      <c r="DQ121" s="846">
        <v>959311</v>
      </c>
      <c r="DR121" s="846"/>
      <c r="DS121" s="846"/>
      <c r="DT121" s="846"/>
      <c r="DU121" s="846"/>
      <c r="DV121" s="823">
        <v>21.2</v>
      </c>
      <c r="DW121" s="823"/>
      <c r="DX121" s="823"/>
      <c r="DY121" s="823"/>
      <c r="DZ121" s="824"/>
    </row>
    <row r="122" spans="1:130" s="226" customFormat="1" ht="26.25" customHeight="1" x14ac:dyDescent="0.15">
      <c r="A122" s="849"/>
      <c r="B122" s="850"/>
      <c r="C122" s="844" t="s">
        <v>465</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454</v>
      </c>
      <c r="AB122" s="809"/>
      <c r="AC122" s="809"/>
      <c r="AD122" s="809"/>
      <c r="AE122" s="810"/>
      <c r="AF122" s="811" t="s">
        <v>454</v>
      </c>
      <c r="AG122" s="809"/>
      <c r="AH122" s="809"/>
      <c r="AI122" s="809"/>
      <c r="AJ122" s="810"/>
      <c r="AK122" s="811" t="s">
        <v>448</v>
      </c>
      <c r="AL122" s="809"/>
      <c r="AM122" s="809"/>
      <c r="AN122" s="809"/>
      <c r="AO122" s="810"/>
      <c r="AP122" s="853" t="s">
        <v>454</v>
      </c>
      <c r="AQ122" s="854"/>
      <c r="AR122" s="854"/>
      <c r="AS122" s="854"/>
      <c r="AT122" s="855"/>
      <c r="AU122" s="912"/>
      <c r="AV122" s="913"/>
      <c r="AW122" s="913"/>
      <c r="AX122" s="913"/>
      <c r="AY122" s="914"/>
      <c r="AZ122" s="867" t="s">
        <v>488</v>
      </c>
      <c r="BA122" s="868"/>
      <c r="BB122" s="868"/>
      <c r="BC122" s="868"/>
      <c r="BD122" s="868"/>
      <c r="BE122" s="868"/>
      <c r="BF122" s="868"/>
      <c r="BG122" s="868"/>
      <c r="BH122" s="868"/>
      <c r="BI122" s="868"/>
      <c r="BJ122" s="868"/>
      <c r="BK122" s="868"/>
      <c r="BL122" s="868"/>
      <c r="BM122" s="868"/>
      <c r="BN122" s="868"/>
      <c r="BO122" s="868"/>
      <c r="BP122" s="869"/>
      <c r="BQ122" s="908">
        <v>12462466</v>
      </c>
      <c r="BR122" s="874"/>
      <c r="BS122" s="874"/>
      <c r="BT122" s="874"/>
      <c r="BU122" s="874"/>
      <c r="BV122" s="874">
        <v>12071665</v>
      </c>
      <c r="BW122" s="874"/>
      <c r="BX122" s="874"/>
      <c r="BY122" s="874"/>
      <c r="BZ122" s="874"/>
      <c r="CA122" s="874">
        <v>11583169</v>
      </c>
      <c r="CB122" s="874"/>
      <c r="CC122" s="874"/>
      <c r="CD122" s="874"/>
      <c r="CE122" s="874"/>
      <c r="CF122" s="875">
        <v>255.6</v>
      </c>
      <c r="CG122" s="876"/>
      <c r="CH122" s="876"/>
      <c r="CI122" s="876"/>
      <c r="CJ122" s="876"/>
      <c r="CK122" s="898"/>
      <c r="CL122" s="884"/>
      <c r="CM122" s="884"/>
      <c r="CN122" s="884"/>
      <c r="CO122" s="885"/>
      <c r="CP122" s="864" t="s">
        <v>489</v>
      </c>
      <c r="CQ122" s="865"/>
      <c r="CR122" s="865"/>
      <c r="CS122" s="865"/>
      <c r="CT122" s="865"/>
      <c r="CU122" s="865"/>
      <c r="CV122" s="865"/>
      <c r="CW122" s="865"/>
      <c r="CX122" s="865"/>
      <c r="CY122" s="865"/>
      <c r="CZ122" s="865"/>
      <c r="DA122" s="865"/>
      <c r="DB122" s="865"/>
      <c r="DC122" s="865"/>
      <c r="DD122" s="865"/>
      <c r="DE122" s="865"/>
      <c r="DF122" s="866"/>
      <c r="DG122" s="845">
        <v>210860</v>
      </c>
      <c r="DH122" s="846"/>
      <c r="DI122" s="846"/>
      <c r="DJ122" s="846"/>
      <c r="DK122" s="846"/>
      <c r="DL122" s="846">
        <v>202075</v>
      </c>
      <c r="DM122" s="846"/>
      <c r="DN122" s="846"/>
      <c r="DO122" s="846"/>
      <c r="DP122" s="846"/>
      <c r="DQ122" s="846">
        <v>222326</v>
      </c>
      <c r="DR122" s="846"/>
      <c r="DS122" s="846"/>
      <c r="DT122" s="846"/>
      <c r="DU122" s="846"/>
      <c r="DV122" s="823">
        <v>4.9000000000000004</v>
      </c>
      <c r="DW122" s="823"/>
      <c r="DX122" s="823"/>
      <c r="DY122" s="823"/>
      <c r="DZ122" s="824"/>
    </row>
    <row r="123" spans="1:130" s="226" customFormat="1" ht="26.25" customHeight="1" x14ac:dyDescent="0.15">
      <c r="A123" s="849"/>
      <c r="B123" s="850"/>
      <c r="C123" s="844" t="s">
        <v>472</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t="s">
        <v>451</v>
      </c>
      <c r="AB123" s="809"/>
      <c r="AC123" s="809"/>
      <c r="AD123" s="809"/>
      <c r="AE123" s="810"/>
      <c r="AF123" s="811" t="s">
        <v>451</v>
      </c>
      <c r="AG123" s="809"/>
      <c r="AH123" s="809"/>
      <c r="AI123" s="809"/>
      <c r="AJ123" s="810"/>
      <c r="AK123" s="811" t="s">
        <v>454</v>
      </c>
      <c r="AL123" s="809"/>
      <c r="AM123" s="809"/>
      <c r="AN123" s="809"/>
      <c r="AO123" s="810"/>
      <c r="AP123" s="853" t="s">
        <v>451</v>
      </c>
      <c r="AQ123" s="854"/>
      <c r="AR123" s="854"/>
      <c r="AS123" s="854"/>
      <c r="AT123" s="855"/>
      <c r="AU123" s="915"/>
      <c r="AV123" s="916"/>
      <c r="AW123" s="916"/>
      <c r="AX123" s="916"/>
      <c r="AY123" s="916"/>
      <c r="AZ123" s="247" t="s">
        <v>189</v>
      </c>
      <c r="BA123" s="247"/>
      <c r="BB123" s="247"/>
      <c r="BC123" s="247"/>
      <c r="BD123" s="247"/>
      <c r="BE123" s="247"/>
      <c r="BF123" s="247"/>
      <c r="BG123" s="247"/>
      <c r="BH123" s="247"/>
      <c r="BI123" s="247"/>
      <c r="BJ123" s="247"/>
      <c r="BK123" s="247"/>
      <c r="BL123" s="247"/>
      <c r="BM123" s="247"/>
      <c r="BN123" s="247"/>
      <c r="BO123" s="906" t="s">
        <v>490</v>
      </c>
      <c r="BP123" s="907"/>
      <c r="BQ123" s="861">
        <v>20929050</v>
      </c>
      <c r="BR123" s="862"/>
      <c r="BS123" s="862"/>
      <c r="BT123" s="862"/>
      <c r="BU123" s="862"/>
      <c r="BV123" s="862">
        <v>20822584</v>
      </c>
      <c r="BW123" s="862"/>
      <c r="BX123" s="862"/>
      <c r="BY123" s="862"/>
      <c r="BZ123" s="862"/>
      <c r="CA123" s="862">
        <v>20700190</v>
      </c>
      <c r="CB123" s="862"/>
      <c r="CC123" s="862"/>
      <c r="CD123" s="862"/>
      <c r="CE123" s="862"/>
      <c r="CF123" s="777"/>
      <c r="CG123" s="778"/>
      <c r="CH123" s="778"/>
      <c r="CI123" s="778"/>
      <c r="CJ123" s="863"/>
      <c r="CK123" s="898"/>
      <c r="CL123" s="884"/>
      <c r="CM123" s="884"/>
      <c r="CN123" s="884"/>
      <c r="CO123" s="885"/>
      <c r="CP123" s="864" t="s">
        <v>491</v>
      </c>
      <c r="CQ123" s="865"/>
      <c r="CR123" s="865"/>
      <c r="CS123" s="865"/>
      <c r="CT123" s="865"/>
      <c r="CU123" s="865"/>
      <c r="CV123" s="865"/>
      <c r="CW123" s="865"/>
      <c r="CX123" s="865"/>
      <c r="CY123" s="865"/>
      <c r="CZ123" s="865"/>
      <c r="DA123" s="865"/>
      <c r="DB123" s="865"/>
      <c r="DC123" s="865"/>
      <c r="DD123" s="865"/>
      <c r="DE123" s="865"/>
      <c r="DF123" s="866"/>
      <c r="DG123" s="808">
        <v>119548</v>
      </c>
      <c r="DH123" s="809"/>
      <c r="DI123" s="809"/>
      <c r="DJ123" s="809"/>
      <c r="DK123" s="810"/>
      <c r="DL123" s="811">
        <v>102417</v>
      </c>
      <c r="DM123" s="809"/>
      <c r="DN123" s="809"/>
      <c r="DO123" s="809"/>
      <c r="DP123" s="810"/>
      <c r="DQ123" s="811">
        <v>83773</v>
      </c>
      <c r="DR123" s="809"/>
      <c r="DS123" s="809"/>
      <c r="DT123" s="809"/>
      <c r="DU123" s="810"/>
      <c r="DV123" s="853">
        <v>1.8</v>
      </c>
      <c r="DW123" s="854"/>
      <c r="DX123" s="854"/>
      <c r="DY123" s="854"/>
      <c r="DZ123" s="855"/>
    </row>
    <row r="124" spans="1:130" s="226" customFormat="1" ht="26.25" customHeight="1" thickBot="1" x14ac:dyDescent="0.2">
      <c r="A124" s="849"/>
      <c r="B124" s="850"/>
      <c r="C124" s="844" t="s">
        <v>475</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477</v>
      </c>
      <c r="AB124" s="809"/>
      <c r="AC124" s="809"/>
      <c r="AD124" s="809"/>
      <c r="AE124" s="810"/>
      <c r="AF124" s="811" t="s">
        <v>454</v>
      </c>
      <c r="AG124" s="809"/>
      <c r="AH124" s="809"/>
      <c r="AI124" s="809"/>
      <c r="AJ124" s="810"/>
      <c r="AK124" s="811" t="s">
        <v>477</v>
      </c>
      <c r="AL124" s="809"/>
      <c r="AM124" s="809"/>
      <c r="AN124" s="809"/>
      <c r="AO124" s="810"/>
      <c r="AP124" s="853" t="s">
        <v>454</v>
      </c>
      <c r="AQ124" s="854"/>
      <c r="AR124" s="854"/>
      <c r="AS124" s="854"/>
      <c r="AT124" s="855"/>
      <c r="AU124" s="856" t="s">
        <v>492</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t="s">
        <v>454</v>
      </c>
      <c r="BR124" s="860"/>
      <c r="BS124" s="860"/>
      <c r="BT124" s="860"/>
      <c r="BU124" s="860"/>
      <c r="BV124" s="860" t="s">
        <v>477</v>
      </c>
      <c r="BW124" s="860"/>
      <c r="BX124" s="860"/>
      <c r="BY124" s="860"/>
      <c r="BZ124" s="860"/>
      <c r="CA124" s="860" t="s">
        <v>477</v>
      </c>
      <c r="CB124" s="860"/>
      <c r="CC124" s="860"/>
      <c r="CD124" s="860"/>
      <c r="CE124" s="860"/>
      <c r="CF124" s="755"/>
      <c r="CG124" s="756"/>
      <c r="CH124" s="756"/>
      <c r="CI124" s="756"/>
      <c r="CJ124" s="891"/>
      <c r="CK124" s="899"/>
      <c r="CL124" s="899"/>
      <c r="CM124" s="899"/>
      <c r="CN124" s="899"/>
      <c r="CO124" s="900"/>
      <c r="CP124" s="864" t="s">
        <v>493</v>
      </c>
      <c r="CQ124" s="865"/>
      <c r="CR124" s="865"/>
      <c r="CS124" s="865"/>
      <c r="CT124" s="865"/>
      <c r="CU124" s="865"/>
      <c r="CV124" s="865"/>
      <c r="CW124" s="865"/>
      <c r="CX124" s="865"/>
      <c r="CY124" s="865"/>
      <c r="CZ124" s="865"/>
      <c r="DA124" s="865"/>
      <c r="DB124" s="865"/>
      <c r="DC124" s="865"/>
      <c r="DD124" s="865"/>
      <c r="DE124" s="865"/>
      <c r="DF124" s="866"/>
      <c r="DG124" s="792" t="s">
        <v>459</v>
      </c>
      <c r="DH124" s="793"/>
      <c r="DI124" s="793"/>
      <c r="DJ124" s="793"/>
      <c r="DK124" s="794"/>
      <c r="DL124" s="795" t="s">
        <v>446</v>
      </c>
      <c r="DM124" s="793"/>
      <c r="DN124" s="793"/>
      <c r="DO124" s="793"/>
      <c r="DP124" s="794"/>
      <c r="DQ124" s="795" t="s">
        <v>494</v>
      </c>
      <c r="DR124" s="793"/>
      <c r="DS124" s="793"/>
      <c r="DT124" s="793"/>
      <c r="DU124" s="794"/>
      <c r="DV124" s="877" t="s">
        <v>446</v>
      </c>
      <c r="DW124" s="878"/>
      <c r="DX124" s="878"/>
      <c r="DY124" s="878"/>
      <c r="DZ124" s="879"/>
    </row>
    <row r="125" spans="1:130" s="226" customFormat="1" ht="26.25" customHeight="1" x14ac:dyDescent="0.15">
      <c r="A125" s="849"/>
      <c r="B125" s="850"/>
      <c r="C125" s="844" t="s">
        <v>478</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396</v>
      </c>
      <c r="AB125" s="809"/>
      <c r="AC125" s="809"/>
      <c r="AD125" s="809"/>
      <c r="AE125" s="810"/>
      <c r="AF125" s="811" t="s">
        <v>495</v>
      </c>
      <c r="AG125" s="809"/>
      <c r="AH125" s="809"/>
      <c r="AI125" s="809"/>
      <c r="AJ125" s="810"/>
      <c r="AK125" s="811" t="s">
        <v>446</v>
      </c>
      <c r="AL125" s="809"/>
      <c r="AM125" s="809"/>
      <c r="AN125" s="809"/>
      <c r="AO125" s="810"/>
      <c r="AP125" s="853" t="s">
        <v>396</v>
      </c>
      <c r="AQ125" s="854"/>
      <c r="AR125" s="854"/>
      <c r="AS125" s="854"/>
      <c r="AT125" s="855"/>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80" t="s">
        <v>496</v>
      </c>
      <c r="CL125" s="881"/>
      <c r="CM125" s="881"/>
      <c r="CN125" s="881"/>
      <c r="CO125" s="882"/>
      <c r="CP125" s="889" t="s">
        <v>497</v>
      </c>
      <c r="CQ125" s="837"/>
      <c r="CR125" s="837"/>
      <c r="CS125" s="837"/>
      <c r="CT125" s="837"/>
      <c r="CU125" s="837"/>
      <c r="CV125" s="837"/>
      <c r="CW125" s="837"/>
      <c r="CX125" s="837"/>
      <c r="CY125" s="837"/>
      <c r="CZ125" s="837"/>
      <c r="DA125" s="837"/>
      <c r="DB125" s="837"/>
      <c r="DC125" s="837"/>
      <c r="DD125" s="837"/>
      <c r="DE125" s="837"/>
      <c r="DF125" s="838"/>
      <c r="DG125" s="890" t="s">
        <v>446</v>
      </c>
      <c r="DH125" s="871"/>
      <c r="DI125" s="871"/>
      <c r="DJ125" s="871"/>
      <c r="DK125" s="871"/>
      <c r="DL125" s="871" t="s">
        <v>450</v>
      </c>
      <c r="DM125" s="871"/>
      <c r="DN125" s="871"/>
      <c r="DO125" s="871"/>
      <c r="DP125" s="871"/>
      <c r="DQ125" s="871" t="s">
        <v>495</v>
      </c>
      <c r="DR125" s="871"/>
      <c r="DS125" s="871"/>
      <c r="DT125" s="871"/>
      <c r="DU125" s="871"/>
      <c r="DV125" s="872" t="s">
        <v>448</v>
      </c>
      <c r="DW125" s="872"/>
      <c r="DX125" s="872"/>
      <c r="DY125" s="872"/>
      <c r="DZ125" s="873"/>
    </row>
    <row r="126" spans="1:130" s="226" customFormat="1" ht="26.25" customHeight="1" thickBot="1" x14ac:dyDescent="0.2">
      <c r="A126" s="849"/>
      <c r="B126" s="850"/>
      <c r="C126" s="844" t="s">
        <v>480</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v>3792</v>
      </c>
      <c r="AB126" s="809"/>
      <c r="AC126" s="809"/>
      <c r="AD126" s="809"/>
      <c r="AE126" s="810"/>
      <c r="AF126" s="811">
        <v>3324</v>
      </c>
      <c r="AG126" s="809"/>
      <c r="AH126" s="809"/>
      <c r="AI126" s="809"/>
      <c r="AJ126" s="810"/>
      <c r="AK126" s="811">
        <v>3036</v>
      </c>
      <c r="AL126" s="809"/>
      <c r="AM126" s="809"/>
      <c r="AN126" s="809"/>
      <c r="AO126" s="810"/>
      <c r="AP126" s="853">
        <v>0.1</v>
      </c>
      <c r="AQ126" s="854"/>
      <c r="AR126" s="854"/>
      <c r="AS126" s="854"/>
      <c r="AT126" s="855"/>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3"/>
      <c r="CL126" s="884"/>
      <c r="CM126" s="884"/>
      <c r="CN126" s="884"/>
      <c r="CO126" s="885"/>
      <c r="CP126" s="844" t="s">
        <v>498</v>
      </c>
      <c r="CQ126" s="781"/>
      <c r="CR126" s="781"/>
      <c r="CS126" s="781"/>
      <c r="CT126" s="781"/>
      <c r="CU126" s="781"/>
      <c r="CV126" s="781"/>
      <c r="CW126" s="781"/>
      <c r="CX126" s="781"/>
      <c r="CY126" s="781"/>
      <c r="CZ126" s="781"/>
      <c r="DA126" s="781"/>
      <c r="DB126" s="781"/>
      <c r="DC126" s="781"/>
      <c r="DD126" s="781"/>
      <c r="DE126" s="781"/>
      <c r="DF126" s="782"/>
      <c r="DG126" s="845" t="s">
        <v>459</v>
      </c>
      <c r="DH126" s="846"/>
      <c r="DI126" s="846"/>
      <c r="DJ126" s="846"/>
      <c r="DK126" s="846"/>
      <c r="DL126" s="846" t="s">
        <v>495</v>
      </c>
      <c r="DM126" s="846"/>
      <c r="DN126" s="846"/>
      <c r="DO126" s="846"/>
      <c r="DP126" s="846"/>
      <c r="DQ126" s="846">
        <v>67399</v>
      </c>
      <c r="DR126" s="846"/>
      <c r="DS126" s="846"/>
      <c r="DT126" s="846"/>
      <c r="DU126" s="846"/>
      <c r="DV126" s="823">
        <v>1.5</v>
      </c>
      <c r="DW126" s="823"/>
      <c r="DX126" s="823"/>
      <c r="DY126" s="823"/>
      <c r="DZ126" s="824"/>
    </row>
    <row r="127" spans="1:130" s="226" customFormat="1" ht="26.25" customHeight="1" x14ac:dyDescent="0.15">
      <c r="A127" s="851"/>
      <c r="B127" s="852"/>
      <c r="C127" s="867" t="s">
        <v>499</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t="s">
        <v>466</v>
      </c>
      <c r="AB127" s="809"/>
      <c r="AC127" s="809"/>
      <c r="AD127" s="809"/>
      <c r="AE127" s="810"/>
      <c r="AF127" s="811" t="s">
        <v>446</v>
      </c>
      <c r="AG127" s="809"/>
      <c r="AH127" s="809"/>
      <c r="AI127" s="809"/>
      <c r="AJ127" s="810"/>
      <c r="AK127" s="811" t="s">
        <v>459</v>
      </c>
      <c r="AL127" s="809"/>
      <c r="AM127" s="809"/>
      <c r="AN127" s="809"/>
      <c r="AO127" s="810"/>
      <c r="AP127" s="853" t="s">
        <v>495</v>
      </c>
      <c r="AQ127" s="854"/>
      <c r="AR127" s="854"/>
      <c r="AS127" s="854"/>
      <c r="AT127" s="855"/>
      <c r="AU127" s="228"/>
      <c r="AV127" s="228"/>
      <c r="AW127" s="228"/>
      <c r="AX127" s="870" t="s">
        <v>500</v>
      </c>
      <c r="AY127" s="841"/>
      <c r="AZ127" s="841"/>
      <c r="BA127" s="841"/>
      <c r="BB127" s="841"/>
      <c r="BC127" s="841"/>
      <c r="BD127" s="841"/>
      <c r="BE127" s="842"/>
      <c r="BF127" s="840" t="s">
        <v>501</v>
      </c>
      <c r="BG127" s="841"/>
      <c r="BH127" s="841"/>
      <c r="BI127" s="841"/>
      <c r="BJ127" s="841"/>
      <c r="BK127" s="841"/>
      <c r="BL127" s="842"/>
      <c r="BM127" s="840" t="s">
        <v>502</v>
      </c>
      <c r="BN127" s="841"/>
      <c r="BO127" s="841"/>
      <c r="BP127" s="841"/>
      <c r="BQ127" s="841"/>
      <c r="BR127" s="841"/>
      <c r="BS127" s="842"/>
      <c r="BT127" s="840" t="s">
        <v>503</v>
      </c>
      <c r="BU127" s="841"/>
      <c r="BV127" s="841"/>
      <c r="BW127" s="841"/>
      <c r="BX127" s="841"/>
      <c r="BY127" s="841"/>
      <c r="BZ127" s="843"/>
      <c r="CA127" s="228"/>
      <c r="CB127" s="228"/>
      <c r="CC127" s="228"/>
      <c r="CD127" s="251"/>
      <c r="CE127" s="251"/>
      <c r="CF127" s="251"/>
      <c r="CG127" s="228"/>
      <c r="CH127" s="228"/>
      <c r="CI127" s="228"/>
      <c r="CJ127" s="250"/>
      <c r="CK127" s="883"/>
      <c r="CL127" s="884"/>
      <c r="CM127" s="884"/>
      <c r="CN127" s="884"/>
      <c r="CO127" s="885"/>
      <c r="CP127" s="844" t="s">
        <v>504</v>
      </c>
      <c r="CQ127" s="781"/>
      <c r="CR127" s="781"/>
      <c r="CS127" s="781"/>
      <c r="CT127" s="781"/>
      <c r="CU127" s="781"/>
      <c r="CV127" s="781"/>
      <c r="CW127" s="781"/>
      <c r="CX127" s="781"/>
      <c r="CY127" s="781"/>
      <c r="CZ127" s="781"/>
      <c r="DA127" s="781"/>
      <c r="DB127" s="781"/>
      <c r="DC127" s="781"/>
      <c r="DD127" s="781"/>
      <c r="DE127" s="781"/>
      <c r="DF127" s="782"/>
      <c r="DG127" s="845" t="s">
        <v>450</v>
      </c>
      <c r="DH127" s="846"/>
      <c r="DI127" s="846"/>
      <c r="DJ127" s="846"/>
      <c r="DK127" s="846"/>
      <c r="DL127" s="846" t="s">
        <v>450</v>
      </c>
      <c r="DM127" s="846"/>
      <c r="DN127" s="846"/>
      <c r="DO127" s="846"/>
      <c r="DP127" s="846"/>
      <c r="DQ127" s="846" t="s">
        <v>450</v>
      </c>
      <c r="DR127" s="846"/>
      <c r="DS127" s="846"/>
      <c r="DT127" s="846"/>
      <c r="DU127" s="846"/>
      <c r="DV127" s="823" t="s">
        <v>396</v>
      </c>
      <c r="DW127" s="823"/>
      <c r="DX127" s="823"/>
      <c r="DY127" s="823"/>
      <c r="DZ127" s="824"/>
    </row>
    <row r="128" spans="1:130" s="226" customFormat="1" ht="26.25" customHeight="1" thickBot="1" x14ac:dyDescent="0.2">
      <c r="A128" s="825" t="s">
        <v>505</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506</v>
      </c>
      <c r="X128" s="827"/>
      <c r="Y128" s="827"/>
      <c r="Z128" s="828"/>
      <c r="AA128" s="829">
        <v>7408</v>
      </c>
      <c r="AB128" s="830"/>
      <c r="AC128" s="830"/>
      <c r="AD128" s="830"/>
      <c r="AE128" s="831"/>
      <c r="AF128" s="832">
        <v>7031</v>
      </c>
      <c r="AG128" s="830"/>
      <c r="AH128" s="830"/>
      <c r="AI128" s="830"/>
      <c r="AJ128" s="831"/>
      <c r="AK128" s="832">
        <v>7031</v>
      </c>
      <c r="AL128" s="830"/>
      <c r="AM128" s="830"/>
      <c r="AN128" s="830"/>
      <c r="AO128" s="831"/>
      <c r="AP128" s="833"/>
      <c r="AQ128" s="834"/>
      <c r="AR128" s="834"/>
      <c r="AS128" s="834"/>
      <c r="AT128" s="835"/>
      <c r="AU128" s="228"/>
      <c r="AV128" s="228"/>
      <c r="AW128" s="228"/>
      <c r="AX128" s="836" t="s">
        <v>507</v>
      </c>
      <c r="AY128" s="837"/>
      <c r="AZ128" s="837"/>
      <c r="BA128" s="837"/>
      <c r="BB128" s="837"/>
      <c r="BC128" s="837"/>
      <c r="BD128" s="837"/>
      <c r="BE128" s="838"/>
      <c r="BF128" s="815" t="s">
        <v>450</v>
      </c>
      <c r="BG128" s="816"/>
      <c r="BH128" s="816"/>
      <c r="BI128" s="816"/>
      <c r="BJ128" s="816"/>
      <c r="BK128" s="816"/>
      <c r="BL128" s="839"/>
      <c r="BM128" s="815">
        <v>14.6</v>
      </c>
      <c r="BN128" s="816"/>
      <c r="BO128" s="816"/>
      <c r="BP128" s="816"/>
      <c r="BQ128" s="816"/>
      <c r="BR128" s="816"/>
      <c r="BS128" s="839"/>
      <c r="BT128" s="815">
        <v>20</v>
      </c>
      <c r="BU128" s="816"/>
      <c r="BV128" s="816"/>
      <c r="BW128" s="816"/>
      <c r="BX128" s="816"/>
      <c r="BY128" s="816"/>
      <c r="BZ128" s="817"/>
      <c r="CA128" s="251"/>
      <c r="CB128" s="251"/>
      <c r="CC128" s="251"/>
      <c r="CD128" s="251"/>
      <c r="CE128" s="251"/>
      <c r="CF128" s="251"/>
      <c r="CG128" s="228"/>
      <c r="CH128" s="228"/>
      <c r="CI128" s="228"/>
      <c r="CJ128" s="250"/>
      <c r="CK128" s="886"/>
      <c r="CL128" s="887"/>
      <c r="CM128" s="887"/>
      <c r="CN128" s="887"/>
      <c r="CO128" s="888"/>
      <c r="CP128" s="818" t="s">
        <v>508</v>
      </c>
      <c r="CQ128" s="759"/>
      <c r="CR128" s="759"/>
      <c r="CS128" s="759"/>
      <c r="CT128" s="759"/>
      <c r="CU128" s="759"/>
      <c r="CV128" s="759"/>
      <c r="CW128" s="759"/>
      <c r="CX128" s="759"/>
      <c r="CY128" s="759"/>
      <c r="CZ128" s="759"/>
      <c r="DA128" s="759"/>
      <c r="DB128" s="759"/>
      <c r="DC128" s="759"/>
      <c r="DD128" s="759"/>
      <c r="DE128" s="759"/>
      <c r="DF128" s="760"/>
      <c r="DG128" s="819" t="s">
        <v>450</v>
      </c>
      <c r="DH128" s="820"/>
      <c r="DI128" s="820"/>
      <c r="DJ128" s="820"/>
      <c r="DK128" s="820"/>
      <c r="DL128" s="820" t="s">
        <v>396</v>
      </c>
      <c r="DM128" s="820"/>
      <c r="DN128" s="820"/>
      <c r="DO128" s="820"/>
      <c r="DP128" s="820"/>
      <c r="DQ128" s="820" t="s">
        <v>450</v>
      </c>
      <c r="DR128" s="820"/>
      <c r="DS128" s="820"/>
      <c r="DT128" s="820"/>
      <c r="DU128" s="820"/>
      <c r="DV128" s="821" t="s">
        <v>450</v>
      </c>
      <c r="DW128" s="821"/>
      <c r="DX128" s="821"/>
      <c r="DY128" s="821"/>
      <c r="DZ128" s="822"/>
    </row>
    <row r="129" spans="1:131" s="226" customFormat="1" ht="26.25" customHeight="1" x14ac:dyDescent="0.15">
      <c r="A129" s="803" t="s">
        <v>107</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509</v>
      </c>
      <c r="X129" s="806"/>
      <c r="Y129" s="806"/>
      <c r="Z129" s="807"/>
      <c r="AA129" s="808">
        <v>4876464</v>
      </c>
      <c r="AB129" s="809"/>
      <c r="AC129" s="809"/>
      <c r="AD129" s="809"/>
      <c r="AE129" s="810"/>
      <c r="AF129" s="811">
        <v>5286224</v>
      </c>
      <c r="AG129" s="809"/>
      <c r="AH129" s="809"/>
      <c r="AI129" s="809"/>
      <c r="AJ129" s="810"/>
      <c r="AK129" s="811">
        <v>5684687</v>
      </c>
      <c r="AL129" s="809"/>
      <c r="AM129" s="809"/>
      <c r="AN129" s="809"/>
      <c r="AO129" s="810"/>
      <c r="AP129" s="812"/>
      <c r="AQ129" s="813"/>
      <c r="AR129" s="813"/>
      <c r="AS129" s="813"/>
      <c r="AT129" s="814"/>
      <c r="AU129" s="229"/>
      <c r="AV129" s="229"/>
      <c r="AW129" s="229"/>
      <c r="AX129" s="780" t="s">
        <v>510</v>
      </c>
      <c r="AY129" s="781"/>
      <c r="AZ129" s="781"/>
      <c r="BA129" s="781"/>
      <c r="BB129" s="781"/>
      <c r="BC129" s="781"/>
      <c r="BD129" s="781"/>
      <c r="BE129" s="782"/>
      <c r="BF129" s="799" t="s">
        <v>450</v>
      </c>
      <c r="BG129" s="800"/>
      <c r="BH129" s="800"/>
      <c r="BI129" s="800"/>
      <c r="BJ129" s="800"/>
      <c r="BK129" s="800"/>
      <c r="BL129" s="801"/>
      <c r="BM129" s="799">
        <v>19.600000000000001</v>
      </c>
      <c r="BN129" s="800"/>
      <c r="BO129" s="800"/>
      <c r="BP129" s="800"/>
      <c r="BQ129" s="800"/>
      <c r="BR129" s="800"/>
      <c r="BS129" s="801"/>
      <c r="BT129" s="799">
        <v>30</v>
      </c>
      <c r="BU129" s="800"/>
      <c r="BV129" s="800"/>
      <c r="BW129" s="800"/>
      <c r="BX129" s="800"/>
      <c r="BY129" s="800"/>
      <c r="BZ129" s="802"/>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3" t="s">
        <v>511</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512</v>
      </c>
      <c r="X130" s="806"/>
      <c r="Y130" s="806"/>
      <c r="Z130" s="807"/>
      <c r="AA130" s="808">
        <v>1022438</v>
      </c>
      <c r="AB130" s="809"/>
      <c r="AC130" s="809"/>
      <c r="AD130" s="809"/>
      <c r="AE130" s="810"/>
      <c r="AF130" s="811">
        <v>1078244</v>
      </c>
      <c r="AG130" s="809"/>
      <c r="AH130" s="809"/>
      <c r="AI130" s="809"/>
      <c r="AJ130" s="810"/>
      <c r="AK130" s="811">
        <v>1153023</v>
      </c>
      <c r="AL130" s="809"/>
      <c r="AM130" s="809"/>
      <c r="AN130" s="809"/>
      <c r="AO130" s="810"/>
      <c r="AP130" s="812"/>
      <c r="AQ130" s="813"/>
      <c r="AR130" s="813"/>
      <c r="AS130" s="813"/>
      <c r="AT130" s="814"/>
      <c r="AU130" s="229"/>
      <c r="AV130" s="229"/>
      <c r="AW130" s="229"/>
      <c r="AX130" s="780" t="s">
        <v>513</v>
      </c>
      <c r="AY130" s="781"/>
      <c r="AZ130" s="781"/>
      <c r="BA130" s="781"/>
      <c r="BB130" s="781"/>
      <c r="BC130" s="781"/>
      <c r="BD130" s="781"/>
      <c r="BE130" s="782"/>
      <c r="BF130" s="783">
        <v>9.1</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514</v>
      </c>
      <c r="X131" s="790"/>
      <c r="Y131" s="790"/>
      <c r="Z131" s="791"/>
      <c r="AA131" s="792">
        <v>3854026</v>
      </c>
      <c r="AB131" s="793"/>
      <c r="AC131" s="793"/>
      <c r="AD131" s="793"/>
      <c r="AE131" s="794"/>
      <c r="AF131" s="795">
        <v>4207980</v>
      </c>
      <c r="AG131" s="793"/>
      <c r="AH131" s="793"/>
      <c r="AI131" s="793"/>
      <c r="AJ131" s="794"/>
      <c r="AK131" s="795">
        <v>4531664</v>
      </c>
      <c r="AL131" s="793"/>
      <c r="AM131" s="793"/>
      <c r="AN131" s="793"/>
      <c r="AO131" s="794"/>
      <c r="AP131" s="796"/>
      <c r="AQ131" s="797"/>
      <c r="AR131" s="797"/>
      <c r="AS131" s="797"/>
      <c r="AT131" s="798"/>
      <c r="AU131" s="229"/>
      <c r="AV131" s="229"/>
      <c r="AW131" s="229"/>
      <c r="AX131" s="758" t="s">
        <v>515</v>
      </c>
      <c r="AY131" s="759"/>
      <c r="AZ131" s="759"/>
      <c r="BA131" s="759"/>
      <c r="BB131" s="759"/>
      <c r="BC131" s="759"/>
      <c r="BD131" s="759"/>
      <c r="BE131" s="760"/>
      <c r="BF131" s="761" t="s">
        <v>446</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7" t="s">
        <v>516</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517</v>
      </c>
      <c r="W132" s="771"/>
      <c r="X132" s="771"/>
      <c r="Y132" s="771"/>
      <c r="Z132" s="772"/>
      <c r="AA132" s="773">
        <v>9.3027395249999998</v>
      </c>
      <c r="AB132" s="774"/>
      <c r="AC132" s="774"/>
      <c r="AD132" s="774"/>
      <c r="AE132" s="775"/>
      <c r="AF132" s="776">
        <v>8.8419146479999995</v>
      </c>
      <c r="AG132" s="774"/>
      <c r="AH132" s="774"/>
      <c r="AI132" s="774"/>
      <c r="AJ132" s="775"/>
      <c r="AK132" s="776">
        <v>9.2886987580000007</v>
      </c>
      <c r="AL132" s="774"/>
      <c r="AM132" s="774"/>
      <c r="AN132" s="774"/>
      <c r="AO132" s="775"/>
      <c r="AP132" s="777"/>
      <c r="AQ132" s="778"/>
      <c r="AR132" s="778"/>
      <c r="AS132" s="778"/>
      <c r="AT132" s="77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518</v>
      </c>
      <c r="W133" s="750"/>
      <c r="X133" s="750"/>
      <c r="Y133" s="750"/>
      <c r="Z133" s="751"/>
      <c r="AA133" s="752">
        <v>8.9</v>
      </c>
      <c r="AB133" s="753"/>
      <c r="AC133" s="753"/>
      <c r="AD133" s="753"/>
      <c r="AE133" s="754"/>
      <c r="AF133" s="752">
        <v>9</v>
      </c>
      <c r="AG133" s="753"/>
      <c r="AH133" s="753"/>
      <c r="AI133" s="753"/>
      <c r="AJ133" s="754"/>
      <c r="AK133" s="752">
        <v>9.1</v>
      </c>
      <c r="AL133" s="753"/>
      <c r="AM133" s="753"/>
      <c r="AN133" s="753"/>
      <c r="AO133" s="754"/>
      <c r="AP133" s="755"/>
      <c r="AQ133" s="756"/>
      <c r="AR133" s="756"/>
      <c r="AS133" s="756"/>
      <c r="AT133" s="75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pwHMlSTozgxILl5qSCT14s2lUnEhizMZEsrv9huCgOSgdpNSfaHgg7Pwqblq/7chBT2ysxsG1dSc95XfiDSjg==" saltValue="XpuYrSK/9o5Lk25jDTNpV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519</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CTKjnqCPQCiCfBScTappKVL9iEG1968CIPQx0/k0ygxlGSy99PjgHy3lRvWB4kTiaU9Y8gfKgD9qBuEJE1LXA==" saltValue="9nGZ6Na/y4Qpex4cGCVvE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520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521</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7" t="s">
        <v>522</v>
      </c>
      <c r="AP7" s="268"/>
      <c r="AQ7" s="269" t="s">
        <v>523</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8"/>
      <c r="AP8" s="274" t="s">
        <v>524</v>
      </c>
      <c r="AQ8" s="275" t="s">
        <v>525</v>
      </c>
      <c r="AR8" s="276" t="s">
        <v>526</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9" t="s">
        <v>527</v>
      </c>
      <c r="AL9" s="1160"/>
      <c r="AM9" s="1160"/>
      <c r="AN9" s="1161"/>
      <c r="AO9" s="277">
        <v>1405682</v>
      </c>
      <c r="AP9" s="277">
        <v>102620</v>
      </c>
      <c r="AQ9" s="278">
        <v>102574</v>
      </c>
      <c r="AR9" s="279">
        <v>0</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9" t="s">
        <v>528</v>
      </c>
      <c r="AL10" s="1160"/>
      <c r="AM10" s="1160"/>
      <c r="AN10" s="1161"/>
      <c r="AO10" s="280">
        <v>235110</v>
      </c>
      <c r="AP10" s="280">
        <v>17164</v>
      </c>
      <c r="AQ10" s="281">
        <v>16361</v>
      </c>
      <c r="AR10" s="282">
        <v>4.9000000000000004</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9" t="s">
        <v>529</v>
      </c>
      <c r="AL11" s="1160"/>
      <c r="AM11" s="1160"/>
      <c r="AN11" s="1161"/>
      <c r="AO11" s="280">
        <v>42478</v>
      </c>
      <c r="AP11" s="280">
        <v>3101</v>
      </c>
      <c r="AQ11" s="281">
        <v>763</v>
      </c>
      <c r="AR11" s="282">
        <v>306.39999999999998</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9" t="s">
        <v>530</v>
      </c>
      <c r="AL12" s="1160"/>
      <c r="AM12" s="1160"/>
      <c r="AN12" s="1161"/>
      <c r="AO12" s="280" t="s">
        <v>531</v>
      </c>
      <c r="AP12" s="280" t="s">
        <v>531</v>
      </c>
      <c r="AQ12" s="281" t="s">
        <v>531</v>
      </c>
      <c r="AR12" s="282" t="s">
        <v>531</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9" t="s">
        <v>532</v>
      </c>
      <c r="AL13" s="1160"/>
      <c r="AM13" s="1160"/>
      <c r="AN13" s="1161"/>
      <c r="AO13" s="280">
        <v>82807</v>
      </c>
      <c r="AP13" s="280">
        <v>6045</v>
      </c>
      <c r="AQ13" s="281">
        <v>4354</v>
      </c>
      <c r="AR13" s="282">
        <v>38.799999999999997</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9" t="s">
        <v>533</v>
      </c>
      <c r="AL14" s="1160"/>
      <c r="AM14" s="1160"/>
      <c r="AN14" s="1161"/>
      <c r="AO14" s="280">
        <v>13488</v>
      </c>
      <c r="AP14" s="280">
        <v>985</v>
      </c>
      <c r="AQ14" s="281">
        <v>2046</v>
      </c>
      <c r="AR14" s="282">
        <v>-51.9</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2" t="s">
        <v>534</v>
      </c>
      <c r="AL15" s="1163"/>
      <c r="AM15" s="1163"/>
      <c r="AN15" s="1164"/>
      <c r="AO15" s="280">
        <v>-86330</v>
      </c>
      <c r="AP15" s="280">
        <v>-6302</v>
      </c>
      <c r="AQ15" s="281">
        <v>-7552</v>
      </c>
      <c r="AR15" s="282">
        <v>-16.600000000000001</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2" t="s">
        <v>189</v>
      </c>
      <c r="AL16" s="1163"/>
      <c r="AM16" s="1163"/>
      <c r="AN16" s="1164"/>
      <c r="AO16" s="280">
        <v>1693235</v>
      </c>
      <c r="AP16" s="280">
        <v>123612</v>
      </c>
      <c r="AQ16" s="281">
        <v>118546</v>
      </c>
      <c r="AR16" s="282">
        <v>4.3</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535</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536</v>
      </c>
      <c r="AP20" s="289" t="s">
        <v>537</v>
      </c>
      <c r="AQ20" s="290" t="s">
        <v>538</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5" t="s">
        <v>539</v>
      </c>
      <c r="AL21" s="1166"/>
      <c r="AM21" s="1166"/>
      <c r="AN21" s="1167"/>
      <c r="AO21" s="293">
        <v>7.23</v>
      </c>
      <c r="AP21" s="294">
        <v>10.45</v>
      </c>
      <c r="AQ21" s="295">
        <v>-3.22</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5" t="s">
        <v>540</v>
      </c>
      <c r="AL22" s="1166"/>
      <c r="AM22" s="1166"/>
      <c r="AN22" s="1167"/>
      <c r="AO22" s="298">
        <v>98.4</v>
      </c>
      <c r="AP22" s="299">
        <v>96.7</v>
      </c>
      <c r="AQ22" s="300">
        <v>1.7</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8" t="s">
        <v>541</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63"/>
    </row>
    <row r="27" spans="1:46" x14ac:dyDescent="0.15">
      <c r="A27" s="305"/>
      <c r="AO27" s="258"/>
      <c r="AP27" s="258"/>
      <c r="AQ27" s="258"/>
      <c r="AR27" s="258"/>
      <c r="AS27" s="258"/>
      <c r="AT27" s="258"/>
    </row>
    <row r="28" spans="1:46" ht="17.25" x14ac:dyDescent="0.15">
      <c r="A28" s="259" t="s">
        <v>542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543</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7" t="s">
        <v>522</v>
      </c>
      <c r="AP30" s="268"/>
      <c r="AQ30" s="269" t="s">
        <v>523</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8"/>
      <c r="AP31" s="274" t="s">
        <v>524</v>
      </c>
      <c r="AQ31" s="275" t="s">
        <v>525</v>
      </c>
      <c r="AR31" s="276" t="s">
        <v>526</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9" t="s">
        <v>544</v>
      </c>
      <c r="AL32" s="1150"/>
      <c r="AM32" s="1150"/>
      <c r="AN32" s="1151"/>
      <c r="AO32" s="308">
        <v>897341</v>
      </c>
      <c r="AP32" s="308">
        <v>65509</v>
      </c>
      <c r="AQ32" s="309">
        <v>59538</v>
      </c>
      <c r="AR32" s="310">
        <v>10</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9" t="s">
        <v>545</v>
      </c>
      <c r="AL33" s="1150"/>
      <c r="AM33" s="1150"/>
      <c r="AN33" s="1151"/>
      <c r="AO33" s="308" t="s">
        <v>531</v>
      </c>
      <c r="AP33" s="308" t="s">
        <v>531</v>
      </c>
      <c r="AQ33" s="309" t="s">
        <v>531</v>
      </c>
      <c r="AR33" s="310" t="s">
        <v>531</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9" t="s">
        <v>546</v>
      </c>
      <c r="AL34" s="1150"/>
      <c r="AM34" s="1150"/>
      <c r="AN34" s="1151"/>
      <c r="AO34" s="308" t="s">
        <v>531</v>
      </c>
      <c r="AP34" s="308" t="s">
        <v>531</v>
      </c>
      <c r="AQ34" s="309" t="s">
        <v>531</v>
      </c>
      <c r="AR34" s="310" t="s">
        <v>531</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9" t="s">
        <v>547</v>
      </c>
      <c r="AL35" s="1150"/>
      <c r="AM35" s="1150"/>
      <c r="AN35" s="1151"/>
      <c r="AO35" s="308">
        <v>674540</v>
      </c>
      <c r="AP35" s="308">
        <v>49244</v>
      </c>
      <c r="AQ35" s="309">
        <v>21589</v>
      </c>
      <c r="AR35" s="310">
        <v>128.1</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9" t="s">
        <v>548</v>
      </c>
      <c r="AL36" s="1150"/>
      <c r="AM36" s="1150"/>
      <c r="AN36" s="1151"/>
      <c r="AO36" s="308">
        <v>5768</v>
      </c>
      <c r="AP36" s="308">
        <v>421</v>
      </c>
      <c r="AQ36" s="309">
        <v>5101</v>
      </c>
      <c r="AR36" s="310">
        <v>-91.7</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9" t="s">
        <v>549</v>
      </c>
      <c r="AL37" s="1150"/>
      <c r="AM37" s="1150"/>
      <c r="AN37" s="1151"/>
      <c r="AO37" s="308">
        <v>3036</v>
      </c>
      <c r="AP37" s="308">
        <v>222</v>
      </c>
      <c r="AQ37" s="309">
        <v>610</v>
      </c>
      <c r="AR37" s="310">
        <v>-63.6</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2" t="s">
        <v>550</v>
      </c>
      <c r="AL38" s="1153"/>
      <c r="AM38" s="1153"/>
      <c r="AN38" s="1154"/>
      <c r="AO38" s="311">
        <v>302</v>
      </c>
      <c r="AP38" s="311">
        <v>22</v>
      </c>
      <c r="AQ38" s="312">
        <v>3</v>
      </c>
      <c r="AR38" s="300">
        <v>633.29999999999995</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2" t="s">
        <v>551</v>
      </c>
      <c r="AL39" s="1153"/>
      <c r="AM39" s="1153"/>
      <c r="AN39" s="1154"/>
      <c r="AO39" s="308">
        <v>-7031</v>
      </c>
      <c r="AP39" s="308">
        <v>-513</v>
      </c>
      <c r="AQ39" s="309">
        <v>-1700</v>
      </c>
      <c r="AR39" s="310">
        <v>-69.8</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9" t="s">
        <v>552</v>
      </c>
      <c r="AL40" s="1150"/>
      <c r="AM40" s="1150"/>
      <c r="AN40" s="1151"/>
      <c r="AO40" s="308">
        <v>-1153023</v>
      </c>
      <c r="AP40" s="308">
        <v>-84175</v>
      </c>
      <c r="AQ40" s="309">
        <v>-57744</v>
      </c>
      <c r="AR40" s="310">
        <v>45.8</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5" t="s">
        <v>302</v>
      </c>
      <c r="AL41" s="1156"/>
      <c r="AM41" s="1156"/>
      <c r="AN41" s="1157"/>
      <c r="AO41" s="308">
        <v>420933</v>
      </c>
      <c r="AP41" s="308">
        <v>30730</v>
      </c>
      <c r="AQ41" s="309">
        <v>27397</v>
      </c>
      <c r="AR41" s="310">
        <v>12.2</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553</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554</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555</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2" t="s">
        <v>522</v>
      </c>
      <c r="AN49" s="1144" t="s">
        <v>556</v>
      </c>
      <c r="AO49" s="1145"/>
      <c r="AP49" s="1145"/>
      <c r="AQ49" s="1145"/>
      <c r="AR49" s="1146"/>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3"/>
      <c r="AN50" s="324" t="s">
        <v>557</v>
      </c>
      <c r="AO50" s="325" t="s">
        <v>558</v>
      </c>
      <c r="AP50" s="326" t="s">
        <v>559</v>
      </c>
      <c r="AQ50" s="327" t="s">
        <v>560</v>
      </c>
      <c r="AR50" s="328" t="s">
        <v>561</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562</v>
      </c>
      <c r="AL51" s="321"/>
      <c r="AM51" s="329">
        <v>1662260</v>
      </c>
      <c r="AN51" s="330">
        <v>115091</v>
      </c>
      <c r="AO51" s="331">
        <v>50.4</v>
      </c>
      <c r="AP51" s="332">
        <v>82993</v>
      </c>
      <c r="AQ51" s="333">
        <v>5.2</v>
      </c>
      <c r="AR51" s="334">
        <v>45.2</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563</v>
      </c>
      <c r="AM52" s="337">
        <v>888791</v>
      </c>
      <c r="AN52" s="338">
        <v>61538</v>
      </c>
      <c r="AO52" s="339">
        <v>53.8</v>
      </c>
      <c r="AP52" s="340">
        <v>46787</v>
      </c>
      <c r="AQ52" s="341">
        <v>-4.9000000000000004</v>
      </c>
      <c r="AR52" s="342">
        <v>58.7</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564</v>
      </c>
      <c r="AL53" s="321"/>
      <c r="AM53" s="329">
        <v>1097117</v>
      </c>
      <c r="AN53" s="330">
        <v>76673</v>
      </c>
      <c r="AO53" s="331">
        <v>-33.4</v>
      </c>
      <c r="AP53" s="332">
        <v>108252</v>
      </c>
      <c r="AQ53" s="333">
        <v>30.4</v>
      </c>
      <c r="AR53" s="334">
        <v>-63.8</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563</v>
      </c>
      <c r="AM54" s="337">
        <v>699713</v>
      </c>
      <c r="AN54" s="338">
        <v>48900</v>
      </c>
      <c r="AO54" s="339">
        <v>-20.5</v>
      </c>
      <c r="AP54" s="340">
        <v>50321</v>
      </c>
      <c r="AQ54" s="341">
        <v>7.6</v>
      </c>
      <c r="AR54" s="342">
        <v>-28.1</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565</v>
      </c>
      <c r="AL55" s="321"/>
      <c r="AM55" s="329">
        <v>1568726</v>
      </c>
      <c r="AN55" s="330">
        <v>110778</v>
      </c>
      <c r="AO55" s="331">
        <v>44.5</v>
      </c>
      <c r="AP55" s="332">
        <v>93492</v>
      </c>
      <c r="AQ55" s="333">
        <v>-13.6</v>
      </c>
      <c r="AR55" s="334">
        <v>58.1</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563</v>
      </c>
      <c r="AM56" s="337">
        <v>993565</v>
      </c>
      <c r="AN56" s="338">
        <v>70162</v>
      </c>
      <c r="AO56" s="339">
        <v>43.5</v>
      </c>
      <c r="AP56" s="340">
        <v>53316</v>
      </c>
      <c r="AQ56" s="341">
        <v>6</v>
      </c>
      <c r="AR56" s="342">
        <v>37.5</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566</v>
      </c>
      <c r="AL57" s="321"/>
      <c r="AM57" s="329">
        <v>1993827</v>
      </c>
      <c r="AN57" s="330">
        <v>143070</v>
      </c>
      <c r="AO57" s="331">
        <v>29.2</v>
      </c>
      <c r="AP57" s="332">
        <v>94796</v>
      </c>
      <c r="AQ57" s="333">
        <v>1.4</v>
      </c>
      <c r="AR57" s="334">
        <v>27.8</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563</v>
      </c>
      <c r="AM58" s="337">
        <v>876313</v>
      </c>
      <c r="AN58" s="338">
        <v>62881</v>
      </c>
      <c r="AO58" s="339">
        <v>-10.4</v>
      </c>
      <c r="AP58" s="340">
        <v>55781</v>
      </c>
      <c r="AQ58" s="341">
        <v>4.5999999999999996</v>
      </c>
      <c r="AR58" s="342">
        <v>-15</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567</v>
      </c>
      <c r="AL59" s="321"/>
      <c r="AM59" s="329">
        <v>1131631</v>
      </c>
      <c r="AN59" s="330">
        <v>82613</v>
      </c>
      <c r="AO59" s="331">
        <v>-42.3</v>
      </c>
      <c r="AP59" s="332">
        <v>85942</v>
      </c>
      <c r="AQ59" s="333">
        <v>-9.3000000000000007</v>
      </c>
      <c r="AR59" s="334">
        <v>-33</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563</v>
      </c>
      <c r="AM60" s="337">
        <v>589870</v>
      </c>
      <c r="AN60" s="338">
        <v>43062</v>
      </c>
      <c r="AO60" s="339">
        <v>-31.5</v>
      </c>
      <c r="AP60" s="340">
        <v>48630</v>
      </c>
      <c r="AQ60" s="341">
        <v>-12.8</v>
      </c>
      <c r="AR60" s="342">
        <v>-18.7</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568</v>
      </c>
      <c r="AL61" s="343"/>
      <c r="AM61" s="344">
        <v>1490712</v>
      </c>
      <c r="AN61" s="345">
        <v>105645</v>
      </c>
      <c r="AO61" s="346">
        <v>9.6999999999999993</v>
      </c>
      <c r="AP61" s="347">
        <v>93095</v>
      </c>
      <c r="AQ61" s="348">
        <v>2.8</v>
      </c>
      <c r="AR61" s="334">
        <v>6.9</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563</v>
      </c>
      <c r="AM62" s="337">
        <v>809650</v>
      </c>
      <c r="AN62" s="338">
        <v>57309</v>
      </c>
      <c r="AO62" s="339">
        <v>7</v>
      </c>
      <c r="AP62" s="340">
        <v>50967</v>
      </c>
      <c r="AQ62" s="341">
        <v>0.1</v>
      </c>
      <c r="AR62" s="342">
        <v>6.9</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JYSXau07GW13K3NsTeVv0TUspO1wc9CdhKlqHixqKiLIkqYPQ77MZEqk1DNStWl21hkjGUDsjELUE1SWrKk5g==" saltValue="dnYHut5dazR5Rttpvt7k8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60" zoomScaleNormal="6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570</v>
      </c>
    </row>
    <row r="120" spans="125:125" ht="13.5" hidden="1" customHeight="1" x14ac:dyDescent="0.15"/>
    <row r="121" spans="125:125" ht="13.5" hidden="1" customHeight="1" x14ac:dyDescent="0.15">
      <c r="DU121" s="255"/>
    </row>
  </sheetData>
  <sheetProtection algorithmName="SHA-512" hashValue="j6w7BbvY0A+kTFgYO9wsydWn6KTYt4SdZEER7rcSytrb55AofOLY+tguSCTw7R1jBW4pajS3lD+F7YjleTTsQg==" saltValue="HNt5pEdpp+GaXmhq8QDN+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election activeCell="AE102" sqref="AE102"/>
    </sheetView>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571</v>
      </c>
    </row>
  </sheetData>
  <sheetProtection algorithmName="SHA-512" hashValue="TXn1YUwjhDwzLTj/sEnPDlEJlTdcsjFYOdQ41IRVWNVsXr/7fdCFONMh6bSzQ81rezDLtgm7NkfRR66SwO4T0w==" saltValue="nj+ko52YRB5dzqDZ3ozXn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572</v>
      </c>
      <c r="G46" s="8" t="s">
        <v>573</v>
      </c>
      <c r="H46" s="8" t="s">
        <v>574</v>
      </c>
      <c r="I46" s="8" t="s">
        <v>575</v>
      </c>
      <c r="J46" s="9" t="s">
        <v>576</v>
      </c>
    </row>
    <row r="47" spans="2:10" ht="57.75" customHeight="1" x14ac:dyDescent="0.15">
      <c r="B47" s="10"/>
      <c r="C47" s="1168" t="s">
        <v>3</v>
      </c>
      <c r="D47" s="1168"/>
      <c r="E47" s="1169"/>
      <c r="F47" s="11">
        <v>92.21</v>
      </c>
      <c r="G47" s="12">
        <v>65.75</v>
      </c>
      <c r="H47" s="12">
        <v>66.11</v>
      </c>
      <c r="I47" s="12">
        <v>64.7</v>
      </c>
      <c r="J47" s="13">
        <v>63.58</v>
      </c>
    </row>
    <row r="48" spans="2:10" ht="57.75" customHeight="1" x14ac:dyDescent="0.15">
      <c r="B48" s="14"/>
      <c r="C48" s="1170" t="s">
        <v>4</v>
      </c>
      <c r="D48" s="1170"/>
      <c r="E48" s="1171"/>
      <c r="F48" s="15">
        <v>7.77</v>
      </c>
      <c r="G48" s="16">
        <v>10.66</v>
      </c>
      <c r="H48" s="16">
        <v>13.59</v>
      </c>
      <c r="I48" s="16">
        <v>6.46</v>
      </c>
      <c r="J48" s="17">
        <v>7.33</v>
      </c>
    </row>
    <row r="49" spans="2:10" ht="57.75" customHeight="1" thickBot="1" x14ac:dyDescent="0.2">
      <c r="B49" s="18"/>
      <c r="C49" s="1172" t="s">
        <v>5</v>
      </c>
      <c r="D49" s="1172"/>
      <c r="E49" s="1173"/>
      <c r="F49" s="19">
        <v>15.34</v>
      </c>
      <c r="G49" s="20" t="s">
        <v>577</v>
      </c>
      <c r="H49" s="20" t="s">
        <v>578</v>
      </c>
      <c r="I49" s="20" t="s">
        <v>579</v>
      </c>
      <c r="J49" s="21">
        <v>6.67</v>
      </c>
    </row>
    <row r="50" spans="2:10" x14ac:dyDescent="0.15"/>
  </sheetData>
  <sheetProtection algorithmName="SHA-512" hashValue="iaurLGl4YLd8DAN7EOxBMUILQ2meQEGOxuO6RW3xWAkMEgYFHVhvJTXvn+k/YFBiLZCgnouV/usrE8cwMYbIzw==" saltValue="Qg5EsjdhLYe8zTrsGtL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572</v>
      </c>
      <c r="G33" s="29" t="s">
        <v>573</v>
      </c>
      <c r="H33" s="29" t="s">
        <v>574</v>
      </c>
      <c r="I33" s="29" t="s">
        <v>575</v>
      </c>
      <c r="J33" s="30" t="s">
        <v>576</v>
      </c>
      <c r="K33" s="22"/>
      <c r="L33" s="22"/>
      <c r="M33" s="22"/>
      <c r="N33" s="22"/>
      <c r="O33" s="22"/>
      <c r="P33" s="22"/>
    </row>
    <row r="34" spans="1:16" ht="39" customHeight="1" x14ac:dyDescent="0.15">
      <c r="A34" s="22"/>
      <c r="B34" s="31"/>
      <c r="C34" s="1180" t="s">
        <v>580</v>
      </c>
      <c r="D34" s="1180"/>
      <c r="E34" s="1181"/>
      <c r="F34" s="32">
        <v>15.13</v>
      </c>
      <c r="G34" s="33">
        <v>17.89</v>
      </c>
      <c r="H34" s="33">
        <v>23.76</v>
      </c>
      <c r="I34" s="33">
        <v>13.03</v>
      </c>
      <c r="J34" s="34">
        <v>13.14</v>
      </c>
      <c r="K34" s="22"/>
      <c r="L34" s="22"/>
      <c r="M34" s="22"/>
      <c r="N34" s="22"/>
      <c r="O34" s="22"/>
      <c r="P34" s="22"/>
    </row>
    <row r="35" spans="1:16" ht="39" customHeight="1" x14ac:dyDescent="0.15">
      <c r="A35" s="22"/>
      <c r="B35" s="35"/>
      <c r="C35" s="1174" t="s">
        <v>581</v>
      </c>
      <c r="D35" s="1175"/>
      <c r="E35" s="1176"/>
      <c r="F35" s="36">
        <v>9.24</v>
      </c>
      <c r="G35" s="37">
        <v>9.7100000000000009</v>
      </c>
      <c r="H35" s="37">
        <v>14.49</v>
      </c>
      <c r="I35" s="37">
        <v>9.89</v>
      </c>
      <c r="J35" s="38">
        <v>9.4</v>
      </c>
      <c r="K35" s="22"/>
      <c r="L35" s="22"/>
      <c r="M35" s="22"/>
      <c r="N35" s="22"/>
      <c r="O35" s="22"/>
      <c r="P35" s="22"/>
    </row>
    <row r="36" spans="1:16" ht="39" customHeight="1" x14ac:dyDescent="0.15">
      <c r="A36" s="22"/>
      <c r="B36" s="35"/>
      <c r="C36" s="1174" t="s">
        <v>582</v>
      </c>
      <c r="D36" s="1175"/>
      <c r="E36" s="1176"/>
      <c r="F36" s="36">
        <v>7.57</v>
      </c>
      <c r="G36" s="37">
        <v>10.52</v>
      </c>
      <c r="H36" s="37">
        <v>13.39</v>
      </c>
      <c r="I36" s="37">
        <v>6.46</v>
      </c>
      <c r="J36" s="38">
        <v>7.33</v>
      </c>
      <c r="K36" s="22"/>
      <c r="L36" s="22"/>
      <c r="M36" s="22"/>
      <c r="N36" s="22"/>
      <c r="O36" s="22"/>
      <c r="P36" s="22"/>
    </row>
    <row r="37" spans="1:16" ht="39" customHeight="1" x14ac:dyDescent="0.15">
      <c r="A37" s="22"/>
      <c r="B37" s="35"/>
      <c r="C37" s="1174" t="s">
        <v>583</v>
      </c>
      <c r="D37" s="1175"/>
      <c r="E37" s="1176"/>
      <c r="F37" s="36" t="s">
        <v>531</v>
      </c>
      <c r="G37" s="37">
        <v>5.14</v>
      </c>
      <c r="H37" s="37">
        <v>7.48</v>
      </c>
      <c r="I37" s="37">
        <v>7.05</v>
      </c>
      <c r="J37" s="38">
        <v>5.26</v>
      </c>
      <c r="K37" s="22"/>
      <c r="L37" s="22"/>
      <c r="M37" s="22"/>
      <c r="N37" s="22"/>
      <c r="O37" s="22"/>
      <c r="P37" s="22"/>
    </row>
    <row r="38" spans="1:16" ht="39" customHeight="1" x14ac:dyDescent="0.15">
      <c r="A38" s="22"/>
      <c r="B38" s="35"/>
      <c r="C38" s="1174" t="s">
        <v>584</v>
      </c>
      <c r="D38" s="1175"/>
      <c r="E38" s="1176"/>
      <c r="F38" s="36">
        <v>4.8099999999999996</v>
      </c>
      <c r="G38" s="37">
        <v>7.94</v>
      </c>
      <c r="H38" s="37">
        <v>5.5</v>
      </c>
      <c r="I38" s="37">
        <v>2.87</v>
      </c>
      <c r="J38" s="38">
        <v>2.99</v>
      </c>
      <c r="K38" s="22"/>
      <c r="L38" s="22"/>
      <c r="M38" s="22"/>
      <c r="N38" s="22"/>
      <c r="O38" s="22"/>
      <c r="P38" s="22"/>
    </row>
    <row r="39" spans="1:16" ht="39" customHeight="1" x14ac:dyDescent="0.15">
      <c r="A39" s="22"/>
      <c r="B39" s="35"/>
      <c r="C39" s="1174" t="s">
        <v>585</v>
      </c>
      <c r="D39" s="1175"/>
      <c r="E39" s="1176"/>
      <c r="F39" s="36">
        <v>2.99</v>
      </c>
      <c r="G39" s="37">
        <v>0.7</v>
      </c>
      <c r="H39" s="37">
        <v>1.03</v>
      </c>
      <c r="I39" s="37">
        <v>0.45</v>
      </c>
      <c r="J39" s="38">
        <v>2.1</v>
      </c>
      <c r="K39" s="22"/>
      <c r="L39" s="22"/>
      <c r="M39" s="22"/>
      <c r="N39" s="22"/>
      <c r="O39" s="22"/>
      <c r="P39" s="22"/>
    </row>
    <row r="40" spans="1:16" ht="39" customHeight="1" x14ac:dyDescent="0.15">
      <c r="A40" s="22"/>
      <c r="B40" s="35"/>
      <c r="C40" s="1174" t="s">
        <v>586</v>
      </c>
      <c r="D40" s="1175"/>
      <c r="E40" s="1176"/>
      <c r="F40" s="36">
        <v>3.26</v>
      </c>
      <c r="G40" s="37">
        <v>1.24</v>
      </c>
      <c r="H40" s="37">
        <v>0.83</v>
      </c>
      <c r="I40" s="37">
        <v>0.63</v>
      </c>
      <c r="J40" s="38">
        <v>0.53</v>
      </c>
      <c r="K40" s="22"/>
      <c r="L40" s="22"/>
      <c r="M40" s="22"/>
      <c r="N40" s="22"/>
      <c r="O40" s="22"/>
      <c r="P40" s="22"/>
    </row>
    <row r="41" spans="1:16" ht="39" customHeight="1" x14ac:dyDescent="0.15">
      <c r="A41" s="22"/>
      <c r="B41" s="35"/>
      <c r="C41" s="1174" t="s">
        <v>587</v>
      </c>
      <c r="D41" s="1175"/>
      <c r="E41" s="1176"/>
      <c r="F41" s="36">
        <v>0.06</v>
      </c>
      <c r="G41" s="37">
        <v>0.06</v>
      </c>
      <c r="H41" s="37">
        <v>0.06</v>
      </c>
      <c r="I41" s="37">
        <v>0.05</v>
      </c>
      <c r="J41" s="38">
        <v>0.05</v>
      </c>
      <c r="K41" s="22"/>
      <c r="L41" s="22"/>
      <c r="M41" s="22"/>
      <c r="N41" s="22"/>
      <c r="O41" s="22"/>
      <c r="P41" s="22"/>
    </row>
    <row r="42" spans="1:16" ht="39" customHeight="1" x14ac:dyDescent="0.15">
      <c r="A42" s="22"/>
      <c r="B42" s="39"/>
      <c r="C42" s="1174" t="s">
        <v>588</v>
      </c>
      <c r="D42" s="1175"/>
      <c r="E42" s="1176"/>
      <c r="F42" s="36" t="s">
        <v>531</v>
      </c>
      <c r="G42" s="37" t="s">
        <v>531</v>
      </c>
      <c r="H42" s="37" t="s">
        <v>531</v>
      </c>
      <c r="I42" s="37" t="s">
        <v>531</v>
      </c>
      <c r="J42" s="38" t="s">
        <v>531</v>
      </c>
      <c r="K42" s="22"/>
      <c r="L42" s="22"/>
      <c r="M42" s="22"/>
      <c r="N42" s="22"/>
      <c r="O42" s="22"/>
      <c r="P42" s="22"/>
    </row>
    <row r="43" spans="1:16" ht="39" customHeight="1" thickBot="1" x14ac:dyDescent="0.2">
      <c r="A43" s="22"/>
      <c r="B43" s="40"/>
      <c r="C43" s="1177" t="s">
        <v>589</v>
      </c>
      <c r="D43" s="1178"/>
      <c r="E43" s="1179"/>
      <c r="F43" s="41">
        <v>2.92</v>
      </c>
      <c r="G43" s="42">
        <v>0.33</v>
      </c>
      <c r="H43" s="42">
        <v>0.32</v>
      </c>
      <c r="I43" s="42">
        <v>7.0000000000000007E-2</v>
      </c>
      <c r="J43" s="43">
        <v>0.06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bAgFJbBKEwVdL4yIDJPro9c2nXQsjFrEwI8kJii8gTzrbO1i9jdpPimmMXeTnO/p+WG+OgiWR2IxSQxBRwg7w==" saltValue="nI5RjLmXCcAQ0qjcmgBV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90" zoomScaleNormal="9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x14ac:dyDescent="0.15">
      <c r="A45" s="48"/>
      <c r="B45" s="1200" t="s">
        <v>10</v>
      </c>
      <c r="C45" s="1201"/>
      <c r="D45" s="58"/>
      <c r="E45" s="1206" t="s">
        <v>11</v>
      </c>
      <c r="F45" s="1206"/>
      <c r="G45" s="1206"/>
      <c r="H45" s="1206"/>
      <c r="I45" s="1206"/>
      <c r="J45" s="1207"/>
      <c r="K45" s="59">
        <v>646</v>
      </c>
      <c r="L45" s="60">
        <v>754</v>
      </c>
      <c r="M45" s="60">
        <v>785</v>
      </c>
      <c r="N45" s="60">
        <v>837</v>
      </c>
      <c r="O45" s="61">
        <v>897</v>
      </c>
      <c r="P45" s="48"/>
      <c r="Q45" s="48"/>
      <c r="R45" s="48"/>
      <c r="S45" s="48"/>
      <c r="T45" s="48"/>
      <c r="U45" s="48"/>
    </row>
    <row r="46" spans="1:21" ht="30.75" customHeight="1" x14ac:dyDescent="0.15">
      <c r="A46" s="48"/>
      <c r="B46" s="1202"/>
      <c r="C46" s="1203"/>
      <c r="D46" s="62"/>
      <c r="E46" s="1184" t="s">
        <v>12</v>
      </c>
      <c r="F46" s="1184"/>
      <c r="G46" s="1184"/>
      <c r="H46" s="1184"/>
      <c r="I46" s="1184"/>
      <c r="J46" s="1185"/>
      <c r="K46" s="63" t="s">
        <v>531</v>
      </c>
      <c r="L46" s="64" t="s">
        <v>531</v>
      </c>
      <c r="M46" s="64" t="s">
        <v>531</v>
      </c>
      <c r="N46" s="64" t="s">
        <v>531</v>
      </c>
      <c r="O46" s="65" t="s">
        <v>531</v>
      </c>
      <c r="P46" s="48"/>
      <c r="Q46" s="48"/>
      <c r="R46" s="48"/>
      <c r="S46" s="48"/>
      <c r="T46" s="48"/>
      <c r="U46" s="48"/>
    </row>
    <row r="47" spans="1:21" ht="30.75" customHeight="1" x14ac:dyDescent="0.15">
      <c r="A47" s="48"/>
      <c r="B47" s="1202"/>
      <c r="C47" s="1203"/>
      <c r="D47" s="62"/>
      <c r="E47" s="1184" t="s">
        <v>13</v>
      </c>
      <c r="F47" s="1184"/>
      <c r="G47" s="1184"/>
      <c r="H47" s="1184"/>
      <c r="I47" s="1184"/>
      <c r="J47" s="1185"/>
      <c r="K47" s="63" t="s">
        <v>531</v>
      </c>
      <c r="L47" s="64" t="s">
        <v>531</v>
      </c>
      <c r="M47" s="64" t="s">
        <v>531</v>
      </c>
      <c r="N47" s="64" t="s">
        <v>531</v>
      </c>
      <c r="O47" s="65" t="s">
        <v>531</v>
      </c>
      <c r="P47" s="48"/>
      <c r="Q47" s="48"/>
      <c r="R47" s="48"/>
      <c r="S47" s="48"/>
      <c r="T47" s="48"/>
      <c r="U47" s="48"/>
    </row>
    <row r="48" spans="1:21" ht="30.75" customHeight="1" x14ac:dyDescent="0.15">
      <c r="A48" s="48"/>
      <c r="B48" s="1202"/>
      <c r="C48" s="1203"/>
      <c r="D48" s="62"/>
      <c r="E48" s="1184" t="s">
        <v>14</v>
      </c>
      <c r="F48" s="1184"/>
      <c r="G48" s="1184"/>
      <c r="H48" s="1184"/>
      <c r="I48" s="1184"/>
      <c r="J48" s="1185"/>
      <c r="K48" s="63">
        <v>580</v>
      </c>
      <c r="L48" s="64">
        <v>567</v>
      </c>
      <c r="M48" s="64">
        <v>594</v>
      </c>
      <c r="N48" s="64">
        <v>611</v>
      </c>
      <c r="O48" s="65">
        <v>675</v>
      </c>
      <c r="P48" s="48"/>
      <c r="Q48" s="48"/>
      <c r="R48" s="48"/>
      <c r="S48" s="48"/>
      <c r="T48" s="48"/>
      <c r="U48" s="48"/>
    </row>
    <row r="49" spans="1:21" ht="30.75" customHeight="1" x14ac:dyDescent="0.15">
      <c r="A49" s="48"/>
      <c r="B49" s="1202"/>
      <c r="C49" s="1203"/>
      <c r="D49" s="62"/>
      <c r="E49" s="1184" t="s">
        <v>15</v>
      </c>
      <c r="F49" s="1184"/>
      <c r="G49" s="1184"/>
      <c r="H49" s="1184"/>
      <c r="I49" s="1184"/>
      <c r="J49" s="1185"/>
      <c r="K49" s="63">
        <v>2</v>
      </c>
      <c r="L49" s="64">
        <v>5</v>
      </c>
      <c r="M49" s="64">
        <v>5</v>
      </c>
      <c r="N49" s="64">
        <v>5</v>
      </c>
      <c r="O49" s="65">
        <v>6</v>
      </c>
      <c r="P49" s="48"/>
      <c r="Q49" s="48"/>
      <c r="R49" s="48"/>
      <c r="S49" s="48"/>
      <c r="T49" s="48"/>
      <c r="U49" s="48"/>
    </row>
    <row r="50" spans="1:21" ht="30.75" customHeight="1" x14ac:dyDescent="0.15">
      <c r="A50" s="48"/>
      <c r="B50" s="1202"/>
      <c r="C50" s="1203"/>
      <c r="D50" s="62"/>
      <c r="E50" s="1184" t="s">
        <v>16</v>
      </c>
      <c r="F50" s="1184"/>
      <c r="G50" s="1184"/>
      <c r="H50" s="1184"/>
      <c r="I50" s="1184"/>
      <c r="J50" s="1185"/>
      <c r="K50" s="63">
        <v>4</v>
      </c>
      <c r="L50" s="64">
        <v>4</v>
      </c>
      <c r="M50" s="64">
        <v>4</v>
      </c>
      <c r="N50" s="64">
        <v>3</v>
      </c>
      <c r="O50" s="65">
        <v>3</v>
      </c>
      <c r="P50" s="48"/>
      <c r="Q50" s="48"/>
      <c r="R50" s="48"/>
      <c r="S50" s="48"/>
      <c r="T50" s="48"/>
      <c r="U50" s="48"/>
    </row>
    <row r="51" spans="1:21" ht="30.75" customHeight="1" x14ac:dyDescent="0.15">
      <c r="A51" s="48"/>
      <c r="B51" s="1204"/>
      <c r="C51" s="1205"/>
      <c r="D51" s="66"/>
      <c r="E51" s="1184" t="s">
        <v>17</v>
      </c>
      <c r="F51" s="1184"/>
      <c r="G51" s="1184"/>
      <c r="H51" s="1184"/>
      <c r="I51" s="1184"/>
      <c r="J51" s="1185"/>
      <c r="K51" s="63" t="s">
        <v>531</v>
      </c>
      <c r="L51" s="64">
        <v>0</v>
      </c>
      <c r="M51" s="64">
        <v>0</v>
      </c>
      <c r="N51" s="64">
        <v>0</v>
      </c>
      <c r="O51" s="65">
        <v>0</v>
      </c>
      <c r="P51" s="48"/>
      <c r="Q51" s="48"/>
      <c r="R51" s="48"/>
      <c r="S51" s="48"/>
      <c r="T51" s="48"/>
      <c r="U51" s="48"/>
    </row>
    <row r="52" spans="1:21" ht="30.75" customHeight="1" x14ac:dyDescent="0.15">
      <c r="A52" s="48"/>
      <c r="B52" s="1182" t="s">
        <v>18</v>
      </c>
      <c r="C52" s="1183"/>
      <c r="D52" s="66"/>
      <c r="E52" s="1184" t="s">
        <v>19</v>
      </c>
      <c r="F52" s="1184"/>
      <c r="G52" s="1184"/>
      <c r="H52" s="1184"/>
      <c r="I52" s="1184"/>
      <c r="J52" s="1185"/>
      <c r="K52" s="63">
        <v>903</v>
      </c>
      <c r="L52" s="64">
        <v>987</v>
      </c>
      <c r="M52" s="64">
        <v>1029</v>
      </c>
      <c r="N52" s="64">
        <v>1086</v>
      </c>
      <c r="O52" s="65">
        <v>1160</v>
      </c>
      <c r="P52" s="48"/>
      <c r="Q52" s="48"/>
      <c r="R52" s="48"/>
      <c r="S52" s="48"/>
      <c r="T52" s="48"/>
      <c r="U52" s="48"/>
    </row>
    <row r="53" spans="1:21" ht="30.75" customHeight="1" thickBot="1" x14ac:dyDescent="0.2">
      <c r="A53" s="48"/>
      <c r="B53" s="1186" t="s">
        <v>20</v>
      </c>
      <c r="C53" s="1187"/>
      <c r="D53" s="67"/>
      <c r="E53" s="1188" t="s">
        <v>21</v>
      </c>
      <c r="F53" s="1188"/>
      <c r="G53" s="1188"/>
      <c r="H53" s="1188"/>
      <c r="I53" s="1188"/>
      <c r="J53" s="1189"/>
      <c r="K53" s="68">
        <v>329</v>
      </c>
      <c r="L53" s="69">
        <v>343</v>
      </c>
      <c r="M53" s="69">
        <v>359</v>
      </c>
      <c r="N53" s="69">
        <v>370</v>
      </c>
      <c r="O53" s="70">
        <v>421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590</v>
      </c>
      <c r="P55" s="48"/>
      <c r="Q55" s="48"/>
      <c r="R55" s="48"/>
      <c r="S55" s="48"/>
      <c r="T55" s="48"/>
      <c r="U55" s="48"/>
    </row>
    <row r="56" spans="1:21" ht="31.5" customHeight="1" thickBot="1" x14ac:dyDescent="0.2">
      <c r="A56" s="48"/>
      <c r="B56" s="76"/>
      <c r="C56" s="77"/>
      <c r="D56" s="77"/>
      <c r="E56" s="78"/>
      <c r="F56" s="78"/>
      <c r="G56" s="78"/>
      <c r="H56" s="78"/>
      <c r="I56" s="78"/>
      <c r="J56" s="79" t="s">
        <v>2</v>
      </c>
      <c r="K56" s="80" t="s">
        <v>591</v>
      </c>
      <c r="L56" s="81" t="s">
        <v>592</v>
      </c>
      <c r="M56" s="81" t="s">
        <v>593</v>
      </c>
      <c r="N56" s="81" t="s">
        <v>594</v>
      </c>
      <c r="O56" s="82" t="s">
        <v>595</v>
      </c>
      <c r="P56" s="48"/>
      <c r="Q56" s="48"/>
      <c r="R56" s="48"/>
      <c r="S56" s="48"/>
      <c r="T56" s="48"/>
      <c r="U56" s="48"/>
    </row>
    <row r="57" spans="1:21" ht="31.5" customHeight="1" x14ac:dyDescent="0.15">
      <c r="B57" s="1190" t="s">
        <v>24</v>
      </c>
      <c r="C57" s="1191"/>
      <c r="D57" s="1194" t="s">
        <v>25</v>
      </c>
      <c r="E57" s="1195"/>
      <c r="F57" s="1195"/>
      <c r="G57" s="1195"/>
      <c r="H57" s="1195"/>
      <c r="I57" s="1195"/>
      <c r="J57" s="1196"/>
      <c r="K57" s="83"/>
      <c r="L57" s="84"/>
      <c r="M57" s="84"/>
      <c r="N57" s="84"/>
      <c r="O57" s="85"/>
    </row>
    <row r="58" spans="1:21" ht="31.5" customHeight="1" thickBot="1" x14ac:dyDescent="0.2">
      <c r="B58" s="1192"/>
      <c r="C58" s="1193"/>
      <c r="D58" s="1197" t="s">
        <v>26</v>
      </c>
      <c r="E58" s="1198"/>
      <c r="F58" s="1198"/>
      <c r="G58" s="1198"/>
      <c r="H58" s="1198"/>
      <c r="I58" s="1198"/>
      <c r="J58" s="1199"/>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TOuMqRRGWq/xthVCazSyHUC6uIP0Kz4Lo6az8YSW3PPe9OyrbxCzCOen5NJwUqvC16yPW3OzM0KwWPcds+AKw==" saltValue="fajXaCrdQ2z2Sz2cN+86v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572</v>
      </c>
      <c r="J40" s="100" t="s">
        <v>573</v>
      </c>
      <c r="K40" s="100" t="s">
        <v>574</v>
      </c>
      <c r="L40" s="100" t="s">
        <v>575</v>
      </c>
      <c r="M40" s="101" t="s">
        <v>576</v>
      </c>
    </row>
    <row r="41" spans="2:13" ht="27.75" customHeight="1" x14ac:dyDescent="0.15">
      <c r="B41" s="1220" t="s">
        <v>29</v>
      </c>
      <c r="C41" s="1221"/>
      <c r="D41" s="102"/>
      <c r="E41" s="1222" t="s">
        <v>30</v>
      </c>
      <c r="F41" s="1222"/>
      <c r="G41" s="1222"/>
      <c r="H41" s="1223"/>
      <c r="I41" s="351">
        <v>9440</v>
      </c>
      <c r="J41" s="352">
        <v>9712</v>
      </c>
      <c r="K41" s="352">
        <v>10309</v>
      </c>
      <c r="L41" s="352">
        <v>10194</v>
      </c>
      <c r="M41" s="353">
        <v>10048</v>
      </c>
    </row>
    <row r="42" spans="2:13" ht="27.75" customHeight="1" x14ac:dyDescent="0.15">
      <c r="B42" s="1210"/>
      <c r="C42" s="1211"/>
      <c r="D42" s="103"/>
      <c r="E42" s="1214" t="s">
        <v>31</v>
      </c>
      <c r="F42" s="1214"/>
      <c r="G42" s="1214"/>
      <c r="H42" s="1215"/>
      <c r="I42" s="354">
        <v>278</v>
      </c>
      <c r="J42" s="355">
        <v>271</v>
      </c>
      <c r="K42" s="355">
        <v>212</v>
      </c>
      <c r="L42" s="355">
        <v>416</v>
      </c>
      <c r="M42" s="356">
        <v>329</v>
      </c>
    </row>
    <row r="43" spans="2:13" ht="27.75" customHeight="1" x14ac:dyDescent="0.15">
      <c r="B43" s="1210"/>
      <c r="C43" s="1211"/>
      <c r="D43" s="103"/>
      <c r="E43" s="1214" t="s">
        <v>32</v>
      </c>
      <c r="F43" s="1214"/>
      <c r="G43" s="1214"/>
      <c r="H43" s="1215"/>
      <c r="I43" s="354">
        <v>9135</v>
      </c>
      <c r="J43" s="355">
        <v>7956</v>
      </c>
      <c r="K43" s="355">
        <v>7393</v>
      </c>
      <c r="L43" s="355">
        <v>6627</v>
      </c>
      <c r="M43" s="356">
        <v>6406</v>
      </c>
    </row>
    <row r="44" spans="2:13" ht="27.75" customHeight="1" x14ac:dyDescent="0.15">
      <c r="B44" s="1210"/>
      <c r="C44" s="1211"/>
      <c r="D44" s="103"/>
      <c r="E44" s="1214" t="s">
        <v>33</v>
      </c>
      <c r="F44" s="1214"/>
      <c r="G44" s="1214"/>
      <c r="H44" s="1215"/>
      <c r="I44" s="354">
        <v>65</v>
      </c>
      <c r="J44" s="355">
        <v>62</v>
      </c>
      <c r="K44" s="355">
        <v>59</v>
      </c>
      <c r="L44" s="355">
        <v>56</v>
      </c>
      <c r="M44" s="356">
        <v>52</v>
      </c>
    </row>
    <row r="45" spans="2:13" ht="27.75" customHeight="1" x14ac:dyDescent="0.15">
      <c r="B45" s="1210"/>
      <c r="C45" s="1211"/>
      <c r="D45" s="103"/>
      <c r="E45" s="1214" t="s">
        <v>34</v>
      </c>
      <c r="F45" s="1214"/>
      <c r="G45" s="1214"/>
      <c r="H45" s="1215"/>
      <c r="I45" s="354">
        <v>766</v>
      </c>
      <c r="J45" s="355">
        <v>767</v>
      </c>
      <c r="K45" s="355">
        <v>764</v>
      </c>
      <c r="L45" s="355">
        <v>680</v>
      </c>
      <c r="M45" s="356">
        <v>607</v>
      </c>
    </row>
    <row r="46" spans="2:13" ht="27.75" customHeight="1" x14ac:dyDescent="0.15">
      <c r="B46" s="1210"/>
      <c r="C46" s="1211"/>
      <c r="D46" s="104"/>
      <c r="E46" s="1214" t="s">
        <v>35</v>
      </c>
      <c r="F46" s="1214"/>
      <c r="G46" s="1214"/>
      <c r="H46" s="1215"/>
      <c r="I46" s="354" t="s">
        <v>531</v>
      </c>
      <c r="J46" s="355" t="s">
        <v>531</v>
      </c>
      <c r="K46" s="355" t="s">
        <v>531</v>
      </c>
      <c r="L46" s="355" t="s">
        <v>531</v>
      </c>
      <c r="M46" s="356">
        <v>67</v>
      </c>
    </row>
    <row r="47" spans="2:13" ht="27.75" customHeight="1" x14ac:dyDescent="0.15">
      <c r="B47" s="1210"/>
      <c r="C47" s="1211"/>
      <c r="D47" s="105"/>
      <c r="E47" s="1224" t="s">
        <v>36</v>
      </c>
      <c r="F47" s="1225"/>
      <c r="G47" s="1225"/>
      <c r="H47" s="1226"/>
      <c r="I47" s="354" t="s">
        <v>531</v>
      </c>
      <c r="J47" s="355" t="s">
        <v>531</v>
      </c>
      <c r="K47" s="355" t="s">
        <v>531</v>
      </c>
      <c r="L47" s="355" t="s">
        <v>531</v>
      </c>
      <c r="M47" s="356" t="s">
        <v>531</v>
      </c>
    </row>
    <row r="48" spans="2:13" ht="27.75" customHeight="1" x14ac:dyDescent="0.15">
      <c r="B48" s="1210"/>
      <c r="C48" s="1211"/>
      <c r="D48" s="103"/>
      <c r="E48" s="1214" t="s">
        <v>37</v>
      </c>
      <c r="F48" s="1214"/>
      <c r="G48" s="1214"/>
      <c r="H48" s="1215"/>
      <c r="I48" s="354" t="s">
        <v>531</v>
      </c>
      <c r="J48" s="355" t="s">
        <v>531</v>
      </c>
      <c r="K48" s="355" t="s">
        <v>531</v>
      </c>
      <c r="L48" s="355" t="s">
        <v>531</v>
      </c>
      <c r="M48" s="356" t="s">
        <v>531</v>
      </c>
    </row>
    <row r="49" spans="2:13" ht="27.75" customHeight="1" x14ac:dyDescent="0.15">
      <c r="B49" s="1212"/>
      <c r="C49" s="1213"/>
      <c r="D49" s="103"/>
      <c r="E49" s="1214" t="s">
        <v>38</v>
      </c>
      <c r="F49" s="1214"/>
      <c r="G49" s="1214"/>
      <c r="H49" s="1215"/>
      <c r="I49" s="354" t="s">
        <v>531</v>
      </c>
      <c r="J49" s="355" t="s">
        <v>531</v>
      </c>
      <c r="K49" s="355" t="s">
        <v>531</v>
      </c>
      <c r="L49" s="355" t="s">
        <v>531</v>
      </c>
      <c r="M49" s="356" t="s">
        <v>531</v>
      </c>
    </row>
    <row r="50" spans="2:13" ht="27.75" customHeight="1" x14ac:dyDescent="0.15">
      <c r="B50" s="1208" t="s">
        <v>39</v>
      </c>
      <c r="C50" s="1209"/>
      <c r="D50" s="106"/>
      <c r="E50" s="1214" t="s">
        <v>40</v>
      </c>
      <c r="F50" s="1214"/>
      <c r="G50" s="1214"/>
      <c r="H50" s="1215"/>
      <c r="I50" s="354">
        <v>9322</v>
      </c>
      <c r="J50" s="355">
        <v>8331</v>
      </c>
      <c r="K50" s="355">
        <v>8419</v>
      </c>
      <c r="L50" s="355">
        <v>8603</v>
      </c>
      <c r="M50" s="356">
        <v>8975</v>
      </c>
    </row>
    <row r="51" spans="2:13" ht="27.75" customHeight="1" x14ac:dyDescent="0.15">
      <c r="B51" s="1210"/>
      <c r="C51" s="1211"/>
      <c r="D51" s="103"/>
      <c r="E51" s="1214" t="s">
        <v>41</v>
      </c>
      <c r="F51" s="1214"/>
      <c r="G51" s="1214"/>
      <c r="H51" s="1215"/>
      <c r="I51" s="354">
        <v>57</v>
      </c>
      <c r="J51" s="355">
        <v>53</v>
      </c>
      <c r="K51" s="355">
        <v>47</v>
      </c>
      <c r="L51" s="355">
        <v>148</v>
      </c>
      <c r="M51" s="356">
        <v>142</v>
      </c>
    </row>
    <row r="52" spans="2:13" ht="27.75" customHeight="1" x14ac:dyDescent="0.15">
      <c r="B52" s="1212"/>
      <c r="C52" s="1213"/>
      <c r="D52" s="103"/>
      <c r="E52" s="1214" t="s">
        <v>42</v>
      </c>
      <c r="F52" s="1214"/>
      <c r="G52" s="1214"/>
      <c r="H52" s="1215"/>
      <c r="I52" s="354">
        <v>12297</v>
      </c>
      <c r="J52" s="355">
        <v>12217</v>
      </c>
      <c r="K52" s="355">
        <v>12462</v>
      </c>
      <c r="L52" s="355">
        <v>12072</v>
      </c>
      <c r="M52" s="356">
        <v>11583</v>
      </c>
    </row>
    <row r="53" spans="2:13" ht="27.75" customHeight="1" thickBot="1" x14ac:dyDescent="0.2">
      <c r="B53" s="1216" t="s">
        <v>43</v>
      </c>
      <c r="C53" s="1217"/>
      <c r="D53" s="107"/>
      <c r="E53" s="1218" t="s">
        <v>44</v>
      </c>
      <c r="F53" s="1218"/>
      <c r="G53" s="1218"/>
      <c r="H53" s="1219"/>
      <c r="I53" s="357">
        <v>-1992</v>
      </c>
      <c r="J53" s="358">
        <v>-1834</v>
      </c>
      <c r="K53" s="358">
        <v>-2192</v>
      </c>
      <c r="L53" s="358">
        <v>-2850</v>
      </c>
      <c r="M53" s="359">
        <v>-3192</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ntju1An2NJq8y1rssKXIJ8mQn7iBx3n9FilpT6rf4GJjWhg+yV90AYoBc7iX5VoWMzap3a1lMNx7vWFPOt9IZw==" saltValue="QB1HvmUwHBdJCe0+D7Ghu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574</v>
      </c>
      <c r="G54" s="116" t="s">
        <v>575</v>
      </c>
      <c r="H54" s="117" t="s">
        <v>576</v>
      </c>
    </row>
    <row r="55" spans="2:8" ht="52.5" customHeight="1" x14ac:dyDescent="0.15">
      <c r="B55" s="118"/>
      <c r="C55" s="1235" t="s">
        <v>47</v>
      </c>
      <c r="D55" s="1235"/>
      <c r="E55" s="1236"/>
      <c r="F55" s="119">
        <v>3224</v>
      </c>
      <c r="G55" s="119">
        <v>3420</v>
      </c>
      <c r="H55" s="120">
        <v>3615</v>
      </c>
    </row>
    <row r="56" spans="2:8" ht="52.5" customHeight="1" x14ac:dyDescent="0.15">
      <c r="B56" s="121"/>
      <c r="C56" s="1237" t="s">
        <v>48</v>
      </c>
      <c r="D56" s="1237"/>
      <c r="E56" s="1238"/>
      <c r="F56" s="122">
        <v>1234</v>
      </c>
      <c r="G56" s="122">
        <v>1221</v>
      </c>
      <c r="H56" s="123">
        <v>1234</v>
      </c>
    </row>
    <row r="57" spans="2:8" ht="53.25" customHeight="1" x14ac:dyDescent="0.15">
      <c r="B57" s="121"/>
      <c r="C57" s="1239" t="s">
        <v>49</v>
      </c>
      <c r="D57" s="1239"/>
      <c r="E57" s="1240"/>
      <c r="F57" s="124">
        <v>3397</v>
      </c>
      <c r="G57" s="124">
        <v>3391</v>
      </c>
      <c r="H57" s="125">
        <v>3554</v>
      </c>
    </row>
    <row r="58" spans="2:8" ht="45.75" customHeight="1" x14ac:dyDescent="0.15">
      <c r="B58" s="126"/>
      <c r="C58" s="1227" t="s">
        <v>611</v>
      </c>
      <c r="D58" s="1228"/>
      <c r="E58" s="1229"/>
      <c r="F58" s="127">
        <v>607</v>
      </c>
      <c r="G58" s="127">
        <v>607</v>
      </c>
      <c r="H58" s="128">
        <v>607</v>
      </c>
    </row>
    <row r="59" spans="2:8" ht="45.75" customHeight="1" x14ac:dyDescent="0.15">
      <c r="B59" s="126"/>
      <c r="C59" s="1227" t="s">
        <v>612</v>
      </c>
      <c r="D59" s="1228"/>
      <c r="E59" s="1229"/>
      <c r="F59" s="127">
        <v>428</v>
      </c>
      <c r="G59" s="127">
        <v>552</v>
      </c>
      <c r="H59" s="128">
        <v>557</v>
      </c>
    </row>
    <row r="60" spans="2:8" ht="45.75" customHeight="1" x14ac:dyDescent="0.15">
      <c r="B60" s="126"/>
      <c r="C60" s="1227" t="s">
        <v>613</v>
      </c>
      <c r="D60" s="1228"/>
      <c r="E60" s="1229"/>
      <c r="F60" s="127">
        <v>507</v>
      </c>
      <c r="G60" s="127">
        <v>510</v>
      </c>
      <c r="H60" s="128">
        <v>511</v>
      </c>
    </row>
    <row r="61" spans="2:8" ht="45.75" customHeight="1" x14ac:dyDescent="0.15">
      <c r="B61" s="126"/>
      <c r="C61" s="1227" t="s">
        <v>614</v>
      </c>
      <c r="D61" s="1228"/>
      <c r="E61" s="1229"/>
      <c r="F61" s="127">
        <v>471</v>
      </c>
      <c r="G61" s="127">
        <v>455</v>
      </c>
      <c r="H61" s="128">
        <v>490</v>
      </c>
    </row>
    <row r="62" spans="2:8" ht="45.75" customHeight="1" thickBot="1" x14ac:dyDescent="0.2">
      <c r="B62" s="129"/>
      <c r="C62" s="1230" t="s">
        <v>615</v>
      </c>
      <c r="D62" s="1231"/>
      <c r="E62" s="1232"/>
      <c r="F62" s="130">
        <v>224</v>
      </c>
      <c r="G62" s="130">
        <v>228</v>
      </c>
      <c r="H62" s="131">
        <v>229</v>
      </c>
    </row>
    <row r="63" spans="2:8" ht="52.5" customHeight="1" thickBot="1" x14ac:dyDescent="0.2">
      <c r="B63" s="132"/>
      <c r="C63" s="1233" t="s">
        <v>50</v>
      </c>
      <c r="D63" s="1233"/>
      <c r="E63" s="1234"/>
      <c r="F63" s="133">
        <v>7854</v>
      </c>
      <c r="G63" s="133">
        <v>8032</v>
      </c>
      <c r="H63" s="134">
        <v>8402</v>
      </c>
    </row>
    <row r="64" spans="2:8" x14ac:dyDescent="0.15"/>
  </sheetData>
  <sheetProtection algorithmName="SHA-512" hashValue="llUBMYNEp5TSr/ZxQGXIMKAA/TbFGlvqlvfpBNtJlk9ZjBu+0GGio4UeBI5yjlsRnoIbY66rCnK7h0HrKCGwVA==" saltValue="J+6SH37S2fQVMkCAsS4Q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569</v>
      </c>
      <c r="G2" s="148"/>
      <c r="H2" s="149"/>
    </row>
    <row r="3" spans="1:8" x14ac:dyDescent="0.15">
      <c r="A3" s="145" t="s">
        <v>562</v>
      </c>
      <c r="B3" s="150"/>
      <c r="C3" s="151"/>
      <c r="D3" s="152">
        <v>115091</v>
      </c>
      <c r="E3" s="153"/>
      <c r="F3" s="154">
        <v>82993</v>
      </c>
      <c r="G3" s="155"/>
      <c r="H3" s="156"/>
    </row>
    <row r="4" spans="1:8" x14ac:dyDescent="0.15">
      <c r="A4" s="157"/>
      <c r="B4" s="158"/>
      <c r="C4" s="159"/>
      <c r="D4" s="160">
        <v>61538</v>
      </c>
      <c r="E4" s="161"/>
      <c r="F4" s="162">
        <v>46787</v>
      </c>
      <c r="G4" s="163"/>
      <c r="H4" s="164"/>
    </row>
    <row r="5" spans="1:8" x14ac:dyDescent="0.15">
      <c r="A5" s="145" t="s">
        <v>564</v>
      </c>
      <c r="B5" s="150"/>
      <c r="C5" s="151"/>
      <c r="D5" s="152">
        <v>76673</v>
      </c>
      <c r="E5" s="153"/>
      <c r="F5" s="154">
        <v>108252</v>
      </c>
      <c r="G5" s="155"/>
      <c r="H5" s="156"/>
    </row>
    <row r="6" spans="1:8" x14ac:dyDescent="0.15">
      <c r="A6" s="157"/>
      <c r="B6" s="158"/>
      <c r="C6" s="159"/>
      <c r="D6" s="160">
        <v>48900</v>
      </c>
      <c r="E6" s="161"/>
      <c r="F6" s="162">
        <v>50321</v>
      </c>
      <c r="G6" s="163"/>
      <c r="H6" s="164"/>
    </row>
    <row r="7" spans="1:8" x14ac:dyDescent="0.15">
      <c r="A7" s="145" t="s">
        <v>565</v>
      </c>
      <c r="B7" s="150"/>
      <c r="C7" s="151"/>
      <c r="D7" s="152">
        <v>110778</v>
      </c>
      <c r="E7" s="153"/>
      <c r="F7" s="154">
        <v>93492</v>
      </c>
      <c r="G7" s="155"/>
      <c r="H7" s="156"/>
    </row>
    <row r="8" spans="1:8" x14ac:dyDescent="0.15">
      <c r="A8" s="157"/>
      <c r="B8" s="158"/>
      <c r="C8" s="159"/>
      <c r="D8" s="160">
        <v>70162</v>
      </c>
      <c r="E8" s="161"/>
      <c r="F8" s="162">
        <v>53316</v>
      </c>
      <c r="G8" s="163"/>
      <c r="H8" s="164"/>
    </row>
    <row r="9" spans="1:8" x14ac:dyDescent="0.15">
      <c r="A9" s="145" t="s">
        <v>566</v>
      </c>
      <c r="B9" s="150"/>
      <c r="C9" s="151"/>
      <c r="D9" s="152">
        <v>143070</v>
      </c>
      <c r="E9" s="153"/>
      <c r="F9" s="154">
        <v>94796</v>
      </c>
      <c r="G9" s="155"/>
      <c r="H9" s="156"/>
    </row>
    <row r="10" spans="1:8" x14ac:dyDescent="0.15">
      <c r="A10" s="157"/>
      <c r="B10" s="158"/>
      <c r="C10" s="159"/>
      <c r="D10" s="160">
        <v>62881</v>
      </c>
      <c r="E10" s="161"/>
      <c r="F10" s="162">
        <v>55781</v>
      </c>
      <c r="G10" s="163"/>
      <c r="H10" s="164"/>
    </row>
    <row r="11" spans="1:8" x14ac:dyDescent="0.15">
      <c r="A11" s="145" t="s">
        <v>567</v>
      </c>
      <c r="B11" s="150"/>
      <c r="C11" s="151"/>
      <c r="D11" s="152">
        <v>82613</v>
      </c>
      <c r="E11" s="153"/>
      <c r="F11" s="154">
        <v>85942</v>
      </c>
      <c r="G11" s="155"/>
      <c r="H11" s="156"/>
    </row>
    <row r="12" spans="1:8" x14ac:dyDescent="0.15">
      <c r="A12" s="157"/>
      <c r="B12" s="158"/>
      <c r="C12" s="165"/>
      <c r="D12" s="160">
        <v>43062</v>
      </c>
      <c r="E12" s="161"/>
      <c r="F12" s="162">
        <v>48630</v>
      </c>
      <c r="G12" s="163"/>
      <c r="H12" s="164"/>
    </row>
    <row r="13" spans="1:8" x14ac:dyDescent="0.15">
      <c r="A13" s="145"/>
      <c r="B13" s="150"/>
      <c r="C13" s="166"/>
      <c r="D13" s="167">
        <v>105645</v>
      </c>
      <c r="E13" s="168"/>
      <c r="F13" s="169">
        <v>93095</v>
      </c>
      <c r="G13" s="170"/>
      <c r="H13" s="156"/>
    </row>
    <row r="14" spans="1:8" x14ac:dyDescent="0.15">
      <c r="A14" s="157"/>
      <c r="B14" s="158"/>
      <c r="C14" s="159"/>
      <c r="D14" s="160">
        <v>57309</v>
      </c>
      <c r="E14" s="161"/>
      <c r="F14" s="162">
        <v>50967</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7.77</v>
      </c>
      <c r="C19" s="171">
        <f>ROUND(VALUE(SUBSTITUTE(実質収支比率等に係る経年分析!G$48,"▲","-")),2)</f>
        <v>10.66</v>
      </c>
      <c r="D19" s="171">
        <f>ROUND(VALUE(SUBSTITUTE(実質収支比率等に係る経年分析!H$48,"▲","-")),2)</f>
        <v>13.59</v>
      </c>
      <c r="E19" s="171">
        <f>ROUND(VALUE(SUBSTITUTE(実質収支比率等に係る経年分析!I$48,"▲","-")),2)</f>
        <v>6.46</v>
      </c>
      <c r="F19" s="171">
        <f>ROUND(VALUE(SUBSTITUTE(実質収支比率等に係る経年分析!J$48,"▲","-")),2)</f>
        <v>7.33</v>
      </c>
    </row>
    <row r="20" spans="1:11" x14ac:dyDescent="0.15">
      <c r="A20" s="171" t="s">
        <v>54</v>
      </c>
      <c r="B20" s="171">
        <f>ROUND(VALUE(SUBSTITUTE(実質収支比率等に係る経年分析!F$47,"▲","-")),2)</f>
        <v>92.21</v>
      </c>
      <c r="C20" s="171">
        <f>ROUND(VALUE(SUBSTITUTE(実質収支比率等に係る経年分析!G$47,"▲","-")),2)</f>
        <v>65.75</v>
      </c>
      <c r="D20" s="171">
        <f>ROUND(VALUE(SUBSTITUTE(実質収支比率等に係る経年分析!H$47,"▲","-")),2)</f>
        <v>66.11</v>
      </c>
      <c r="E20" s="171">
        <f>ROUND(VALUE(SUBSTITUTE(実質収支比率等に係る経年分析!I$47,"▲","-")),2)</f>
        <v>64.7</v>
      </c>
      <c r="F20" s="171">
        <f>ROUND(VALUE(SUBSTITUTE(実質収支比率等に係る経年分析!J$47,"▲","-")),2)</f>
        <v>63.58</v>
      </c>
    </row>
    <row r="21" spans="1:11" x14ac:dyDescent="0.15">
      <c r="A21" s="171" t="s">
        <v>55</v>
      </c>
      <c r="B21" s="171">
        <f>IF(ISNUMBER(VALUE(SUBSTITUTE(実質収支比率等に係る経年分析!F$49,"▲","-"))),ROUND(VALUE(SUBSTITUTE(実質収支比率等に係る経年分析!F$49,"▲","-")),2),NA())</f>
        <v>15.34</v>
      </c>
      <c r="C21" s="171">
        <f>IF(ISNUMBER(VALUE(SUBSTITUTE(実質収支比率等に係る経年分析!G$49,"▲","-"))),ROUND(VALUE(SUBSTITUTE(実質収支比率等に係る経年分析!G$49,"▲","-")),2),NA())</f>
        <v>-25.26</v>
      </c>
      <c r="D21" s="171">
        <f>IF(ISNUMBER(VALUE(SUBSTITUTE(実質収支比率等に係る経年分析!H$49,"▲","-"))),ROUND(VALUE(SUBSTITUTE(実質収支比率等に係る経年分析!H$49,"▲","-")),2),NA())</f>
        <v>-1</v>
      </c>
      <c r="E21" s="171">
        <f>IF(ISNUMBER(VALUE(SUBSTITUTE(実質収支比率等に係る経年分析!I$49,"▲","-"))),ROUND(VALUE(SUBSTITUTE(実質収支比率等に係る経年分析!I$49,"▲","-")),2),NA())</f>
        <v>-3.23</v>
      </c>
      <c r="F21" s="171">
        <f>IF(ISNUMBER(VALUE(SUBSTITUTE(実質収支比率等に係る経年分析!J$49,"▲","-"))),ROUND(VALUE(SUBSTITUTE(実質収支比率等に係る経年分析!J$49,"▲","-")),2),NA())</f>
        <v>6.67</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2.92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0.33</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0.32</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7.0000000000000007E-2</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0.06</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矢掛町地域開発事業特別会計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0.06</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0.06</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0.06</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0.05</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0.05</v>
      </c>
    </row>
    <row r="30" spans="1:11" x14ac:dyDescent="0.15">
      <c r="A30" s="172" t="str">
        <f>IF(連結実質赤字比率に係る赤字・黒字の構成分析!C$40="",NA(),連結実質赤字比率に係る赤字・黒字の構成分析!C$40)</f>
        <v>矢掛町国民健康保険事業特別会計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3.26</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1.24</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0.83</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0.63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0.53</v>
      </c>
    </row>
    <row r="31" spans="1:11" x14ac:dyDescent="0.15">
      <c r="A31" s="172" t="str">
        <f>IF(連結実質赤字比率に係る赤字・黒字の構成分析!C$39="",NA(),連結実質赤字比率に係る赤字・黒字の構成分析!C$39)</f>
        <v>矢掛町介護保険事業特別会計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2.99</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0.7</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1.03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0.45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2.1</v>
      </c>
    </row>
    <row r="32" spans="1:11" x14ac:dyDescent="0.15">
      <c r="A32" s="172" t="str">
        <f>IF(連結実質赤字比率に係る赤字・黒字の構成分析!C$38="",NA(),連結実質赤字比率に係る赤字・黒字の構成分析!C$38)</f>
        <v>矢掛町介護老人保健施設事業会計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4.8099999999999996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7.94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5.5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2.87</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2.99</v>
      </c>
    </row>
    <row r="33" spans="1:16" x14ac:dyDescent="0.15">
      <c r="A33" s="172" t="str">
        <f>IF(連結実質赤字比率に係る赤字・黒字の構成分析!C$37="",NA(),連結実質赤字比率に係る赤字・黒字の構成分析!C$37)</f>
        <v>矢掛町下水道事業会計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5.14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7.48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7.05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5.26</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7.57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10.52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13.39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6.46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7.33</v>
      </c>
    </row>
    <row r="35" spans="1:16" x14ac:dyDescent="0.15">
      <c r="A35" s="172" t="str">
        <f>IF(連結実質赤字比率に係る赤字・黒字の構成分析!C$35="",NA(),連結実質赤字比率に係る赤字・黒字の構成分析!C$35)</f>
        <v>矢掛町水道事業会計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9.24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9.7100000000000009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14.49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9.89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9.4</v>
      </c>
    </row>
    <row r="36" spans="1:16" x14ac:dyDescent="0.15">
      <c r="A36" s="172" t="str">
        <f>IF(連結実質赤字比率に係る赤字・黒字の構成分析!C$34="",NA(),連結実質赤字比率に係る赤字・黒字の構成分析!C$34)</f>
        <v>矢掛町病院事業会計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15.13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17.89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23.76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13.03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13.14</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903</v>
      </c>
      <c r="E42" s="173"/>
      <c r="F42" s="173"/>
      <c r="G42" s="173">
        <f>'実質公債費比率（分子）の構造'!L$52</f>
        <v>987</v>
      </c>
      <c r="H42" s="173"/>
      <c r="I42" s="173"/>
      <c r="J42" s="173">
        <f>'実質公債費比率（分子）の構造'!M$52</f>
        <v>1029</v>
      </c>
      <c r="K42" s="173"/>
      <c r="L42" s="173"/>
      <c r="M42" s="173">
        <f>'実質公債費比率（分子）の構造'!N$52</f>
        <v>1086</v>
      </c>
      <c r="N42" s="173"/>
      <c r="O42" s="173"/>
      <c r="P42" s="173">
        <f>'実質公債費比率（分子）の構造'!O$52</f>
        <v>1160</v>
      </c>
    </row>
    <row r="43" spans="1:16" x14ac:dyDescent="0.15">
      <c r="A43" s="173" t="s">
        <v>63</v>
      </c>
      <c r="B43" s="173" t="str">
        <f>'実質公債費比率（分子）の構造'!K$51</f>
        <v>-</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64</v>
      </c>
      <c r="B44" s="173">
        <f>'実質公債費比率（分子）の構造'!K$50</f>
        <v>4</v>
      </c>
      <c r="C44" s="173"/>
      <c r="D44" s="173"/>
      <c r="E44" s="173">
        <f>'実質公債費比率（分子）の構造'!L$50</f>
        <v>4</v>
      </c>
      <c r="F44" s="173"/>
      <c r="G44" s="173"/>
      <c r="H44" s="173">
        <f>'実質公債費比率（分子）の構造'!M$50</f>
        <v>4</v>
      </c>
      <c r="I44" s="173"/>
      <c r="J44" s="173"/>
      <c r="K44" s="173">
        <f>'実質公債費比率（分子）の構造'!N$50</f>
        <v>3</v>
      </c>
      <c r="L44" s="173"/>
      <c r="M44" s="173"/>
      <c r="N44" s="173">
        <f>'実質公債費比率（分子）の構造'!O$50</f>
        <v>3</v>
      </c>
      <c r="O44" s="173"/>
      <c r="P44" s="173"/>
    </row>
    <row r="45" spans="1:16" x14ac:dyDescent="0.15">
      <c r="A45" s="173" t="s">
        <v>65</v>
      </c>
      <c r="B45" s="173">
        <f>'実質公債費比率（分子）の構造'!K$49</f>
        <v>2</v>
      </c>
      <c r="C45" s="173"/>
      <c r="D45" s="173"/>
      <c r="E45" s="173">
        <f>'実質公債費比率（分子）の構造'!L$49</f>
        <v>5</v>
      </c>
      <c r="F45" s="173"/>
      <c r="G45" s="173"/>
      <c r="H45" s="173">
        <f>'実質公債費比率（分子）の構造'!M$49</f>
        <v>5</v>
      </c>
      <c r="I45" s="173"/>
      <c r="J45" s="173"/>
      <c r="K45" s="173">
        <f>'実質公債費比率（分子）の構造'!N$49</f>
        <v>5</v>
      </c>
      <c r="L45" s="173"/>
      <c r="M45" s="173"/>
      <c r="N45" s="173">
        <f>'実質公債費比率（分子）の構造'!O$49</f>
        <v>6</v>
      </c>
      <c r="O45" s="173"/>
      <c r="P45" s="173"/>
    </row>
    <row r="46" spans="1:16" x14ac:dyDescent="0.15">
      <c r="A46" s="173" t="s">
        <v>66</v>
      </c>
      <c r="B46" s="173">
        <f>'実質公債費比率（分子）の構造'!K$48</f>
        <v>580</v>
      </c>
      <c r="C46" s="173"/>
      <c r="D46" s="173"/>
      <c r="E46" s="173">
        <f>'実質公債費比率（分子）の構造'!L$48</f>
        <v>567</v>
      </c>
      <c r="F46" s="173"/>
      <c r="G46" s="173"/>
      <c r="H46" s="173">
        <f>'実質公債費比率（分子）の構造'!M$48</f>
        <v>594</v>
      </c>
      <c r="I46" s="173"/>
      <c r="J46" s="173"/>
      <c r="K46" s="173">
        <f>'実質公債費比率（分子）の構造'!N$48</f>
        <v>611</v>
      </c>
      <c r="L46" s="173"/>
      <c r="M46" s="173"/>
      <c r="N46" s="173">
        <f>'実質公債費比率（分子）の構造'!O$48</f>
        <v>675</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646</v>
      </c>
      <c r="C49" s="173"/>
      <c r="D49" s="173"/>
      <c r="E49" s="173">
        <f>'実質公債費比率（分子）の構造'!L$45</f>
        <v>754</v>
      </c>
      <c r="F49" s="173"/>
      <c r="G49" s="173"/>
      <c r="H49" s="173">
        <f>'実質公債費比率（分子）の構造'!M$45</f>
        <v>785</v>
      </c>
      <c r="I49" s="173"/>
      <c r="J49" s="173"/>
      <c r="K49" s="173">
        <f>'実質公債費比率（分子）の構造'!N$45</f>
        <v>837</v>
      </c>
      <c r="L49" s="173"/>
      <c r="M49" s="173"/>
      <c r="N49" s="173">
        <f>'実質公債費比率（分子）の構造'!O$45</f>
        <v>897</v>
      </c>
      <c r="O49" s="173"/>
      <c r="P49" s="173"/>
    </row>
    <row r="50" spans="1:16" x14ac:dyDescent="0.15">
      <c r="A50" s="173" t="s">
        <v>70</v>
      </c>
      <c r="B50" s="173" t="e">
        <f>NA()</f>
        <v>#N/A</v>
      </c>
      <c r="C50" s="173">
        <f>IF(ISNUMBER('実質公債費比率（分子）の構造'!K$53),'実質公債費比率（分子）の構造'!K$53,NA())</f>
        <v>329</v>
      </c>
      <c r="D50" s="173" t="e">
        <f>NA()</f>
        <v>#N/A</v>
      </c>
      <c r="E50" s="173" t="e">
        <f>NA()</f>
        <v>#N/A</v>
      </c>
      <c r="F50" s="173">
        <f>IF(ISNUMBER('実質公債費比率（分子）の構造'!L$53),'実質公債費比率（分子）の構造'!L$53,NA())</f>
        <v>343</v>
      </c>
      <c r="G50" s="173" t="e">
        <f>NA()</f>
        <v>#N/A</v>
      </c>
      <c r="H50" s="173" t="e">
        <f>NA()</f>
        <v>#N/A</v>
      </c>
      <c r="I50" s="173">
        <f>IF(ISNUMBER('実質公債費比率（分子）の構造'!M$53),'実質公債費比率（分子）の構造'!M$53,NA())</f>
        <v>359</v>
      </c>
      <c r="J50" s="173" t="e">
        <f>NA()</f>
        <v>#N/A</v>
      </c>
      <c r="K50" s="173" t="e">
        <f>NA()</f>
        <v>#N/A</v>
      </c>
      <c r="L50" s="173">
        <f>IF(ISNUMBER('実質公債費比率（分子）の構造'!N$53),'実質公債費比率（分子）の構造'!N$53,NA())</f>
        <v>370</v>
      </c>
      <c r="M50" s="173" t="e">
        <f>NA()</f>
        <v>#N/A</v>
      </c>
      <c r="N50" s="173" t="e">
        <f>NA()</f>
        <v>#N/A</v>
      </c>
      <c r="O50" s="173">
        <f>IF(ISNUMBER('実質公債費比率（分子）の構造'!O$53),'実質公債費比率（分子）の構造'!O$53,NA())</f>
        <v>421</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12297</v>
      </c>
      <c r="E56" s="172"/>
      <c r="F56" s="172"/>
      <c r="G56" s="172">
        <f>'将来負担比率（分子）の構造'!J$52</f>
        <v>12217</v>
      </c>
      <c r="H56" s="172"/>
      <c r="I56" s="172"/>
      <c r="J56" s="172">
        <f>'将来負担比率（分子）の構造'!K$52</f>
        <v>12462</v>
      </c>
      <c r="K56" s="172"/>
      <c r="L56" s="172"/>
      <c r="M56" s="172">
        <f>'将来負担比率（分子）の構造'!L$52</f>
        <v>12072</v>
      </c>
      <c r="N56" s="172"/>
      <c r="O56" s="172"/>
      <c r="P56" s="172">
        <f>'将来負担比率（分子）の構造'!M$52</f>
        <v>11583</v>
      </c>
    </row>
    <row r="57" spans="1:16" x14ac:dyDescent="0.15">
      <c r="A57" s="172" t="s">
        <v>41</v>
      </c>
      <c r="B57" s="172"/>
      <c r="C57" s="172"/>
      <c r="D57" s="172">
        <f>'将来負担比率（分子）の構造'!I$51</f>
        <v>57</v>
      </c>
      <c r="E57" s="172"/>
      <c r="F57" s="172"/>
      <c r="G57" s="172">
        <f>'将来負担比率（分子）の構造'!J$51</f>
        <v>53</v>
      </c>
      <c r="H57" s="172"/>
      <c r="I57" s="172"/>
      <c r="J57" s="172">
        <f>'将来負担比率（分子）の構造'!K$51</f>
        <v>47</v>
      </c>
      <c r="K57" s="172"/>
      <c r="L57" s="172"/>
      <c r="M57" s="172">
        <f>'将来負担比率（分子）の構造'!L$51</f>
        <v>148</v>
      </c>
      <c r="N57" s="172"/>
      <c r="O57" s="172"/>
      <c r="P57" s="172">
        <f>'将来負担比率（分子）の構造'!M$51</f>
        <v>142</v>
      </c>
    </row>
    <row r="58" spans="1:16" x14ac:dyDescent="0.15">
      <c r="A58" s="172" t="s">
        <v>40</v>
      </c>
      <c r="B58" s="172"/>
      <c r="C58" s="172"/>
      <c r="D58" s="172">
        <f>'将来負担比率（分子）の構造'!I$50</f>
        <v>9322</v>
      </c>
      <c r="E58" s="172"/>
      <c r="F58" s="172"/>
      <c r="G58" s="172">
        <f>'将来負担比率（分子）の構造'!J$50</f>
        <v>8331</v>
      </c>
      <c r="H58" s="172"/>
      <c r="I58" s="172"/>
      <c r="J58" s="172">
        <f>'将来負担比率（分子）の構造'!K$50</f>
        <v>8419</v>
      </c>
      <c r="K58" s="172"/>
      <c r="L58" s="172"/>
      <c r="M58" s="172">
        <f>'将来負担比率（分子）の構造'!L$50</f>
        <v>8603</v>
      </c>
      <c r="N58" s="172"/>
      <c r="O58" s="172"/>
      <c r="P58" s="172">
        <f>'将来負担比率（分子）の構造'!M$50</f>
        <v>8975</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f>'将来負担比率（分子）の構造'!M$46</f>
        <v>67</v>
      </c>
      <c r="O61" s="172"/>
      <c r="P61" s="172"/>
    </row>
    <row r="62" spans="1:16" x14ac:dyDescent="0.15">
      <c r="A62" s="172" t="s">
        <v>34</v>
      </c>
      <c r="B62" s="172">
        <f>'将来負担比率（分子）の構造'!I$45</f>
        <v>766</v>
      </c>
      <c r="C62" s="172"/>
      <c r="D62" s="172"/>
      <c r="E62" s="172">
        <f>'将来負担比率（分子）の構造'!J$45</f>
        <v>767</v>
      </c>
      <c r="F62" s="172"/>
      <c r="G62" s="172"/>
      <c r="H62" s="172">
        <f>'将来負担比率（分子）の構造'!K$45</f>
        <v>764</v>
      </c>
      <c r="I62" s="172"/>
      <c r="J62" s="172"/>
      <c r="K62" s="172">
        <f>'将来負担比率（分子）の構造'!L$45</f>
        <v>680</v>
      </c>
      <c r="L62" s="172"/>
      <c r="M62" s="172"/>
      <c r="N62" s="172">
        <f>'将来負担比率（分子）の構造'!M$45</f>
        <v>607</v>
      </c>
      <c r="O62" s="172"/>
      <c r="P62" s="172"/>
    </row>
    <row r="63" spans="1:16" x14ac:dyDescent="0.15">
      <c r="A63" s="172" t="s">
        <v>33</v>
      </c>
      <c r="B63" s="172">
        <f>'将来負担比率（分子）の構造'!I$44</f>
        <v>65</v>
      </c>
      <c r="C63" s="172"/>
      <c r="D63" s="172"/>
      <c r="E63" s="172">
        <f>'将来負担比率（分子）の構造'!J$44</f>
        <v>62</v>
      </c>
      <c r="F63" s="172"/>
      <c r="G63" s="172"/>
      <c r="H63" s="172">
        <f>'将来負担比率（分子）の構造'!K$44</f>
        <v>59</v>
      </c>
      <c r="I63" s="172"/>
      <c r="J63" s="172"/>
      <c r="K63" s="172">
        <f>'将来負担比率（分子）の構造'!L$44</f>
        <v>56</v>
      </c>
      <c r="L63" s="172"/>
      <c r="M63" s="172"/>
      <c r="N63" s="172">
        <f>'将来負担比率（分子）の構造'!M$44</f>
        <v>52</v>
      </c>
      <c r="O63" s="172"/>
      <c r="P63" s="172"/>
    </row>
    <row r="64" spans="1:16" x14ac:dyDescent="0.15">
      <c r="A64" s="172" t="s">
        <v>32</v>
      </c>
      <c r="B64" s="172">
        <f>'将来負担比率（分子）の構造'!I$43</f>
        <v>9135</v>
      </c>
      <c r="C64" s="172"/>
      <c r="D64" s="172"/>
      <c r="E64" s="172">
        <f>'将来負担比率（分子）の構造'!J$43</f>
        <v>7956</v>
      </c>
      <c r="F64" s="172"/>
      <c r="G64" s="172"/>
      <c r="H64" s="172">
        <f>'将来負担比率（分子）の構造'!K$43</f>
        <v>7393</v>
      </c>
      <c r="I64" s="172"/>
      <c r="J64" s="172"/>
      <c r="K64" s="172">
        <f>'将来負担比率（分子）の構造'!L$43</f>
        <v>6627</v>
      </c>
      <c r="L64" s="172"/>
      <c r="M64" s="172"/>
      <c r="N64" s="172">
        <f>'将来負担比率（分子）の構造'!M$43</f>
        <v>6406</v>
      </c>
      <c r="O64" s="172"/>
      <c r="P64" s="172"/>
    </row>
    <row r="65" spans="1:16" x14ac:dyDescent="0.15">
      <c r="A65" s="172" t="s">
        <v>31</v>
      </c>
      <c r="B65" s="172">
        <f>'将来負担比率（分子）の構造'!I$42</f>
        <v>278</v>
      </c>
      <c r="C65" s="172"/>
      <c r="D65" s="172"/>
      <c r="E65" s="172">
        <f>'将来負担比率（分子）の構造'!J$42</f>
        <v>271</v>
      </c>
      <c r="F65" s="172"/>
      <c r="G65" s="172"/>
      <c r="H65" s="172">
        <f>'将来負担比率（分子）の構造'!K$42</f>
        <v>212</v>
      </c>
      <c r="I65" s="172"/>
      <c r="J65" s="172"/>
      <c r="K65" s="172">
        <f>'将来負担比率（分子）の構造'!L$42</f>
        <v>416</v>
      </c>
      <c r="L65" s="172"/>
      <c r="M65" s="172"/>
      <c r="N65" s="172">
        <f>'将来負担比率（分子）の構造'!M$42</f>
        <v>329</v>
      </c>
      <c r="O65" s="172"/>
      <c r="P65" s="172"/>
    </row>
    <row r="66" spans="1:16" x14ac:dyDescent="0.15">
      <c r="A66" s="172" t="s">
        <v>30</v>
      </c>
      <c r="B66" s="172">
        <f>'将来負担比率（分子）の構造'!I$41</f>
        <v>9440</v>
      </c>
      <c r="C66" s="172"/>
      <c r="D66" s="172"/>
      <c r="E66" s="172">
        <f>'将来負担比率（分子）の構造'!J$41</f>
        <v>9712</v>
      </c>
      <c r="F66" s="172"/>
      <c r="G66" s="172"/>
      <c r="H66" s="172">
        <f>'将来負担比率（分子）の構造'!K$41</f>
        <v>10309</v>
      </c>
      <c r="I66" s="172"/>
      <c r="J66" s="172"/>
      <c r="K66" s="172">
        <f>'将来負担比率（分子）の構造'!L$41</f>
        <v>10194</v>
      </c>
      <c r="L66" s="172"/>
      <c r="M66" s="172"/>
      <c r="N66" s="172">
        <f>'将来負担比率（分子）の構造'!M$41</f>
        <v>10048</v>
      </c>
      <c r="O66" s="172"/>
      <c r="P66" s="172"/>
    </row>
    <row r="67" spans="1:16" x14ac:dyDescent="0.15">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3224</v>
      </c>
      <c r="C72" s="176">
        <f>基金残高に係る経年分析!G55</f>
        <v>3420</v>
      </c>
      <c r="D72" s="176">
        <f>基金残高に係る経年分析!H55</f>
        <v>3615</v>
      </c>
    </row>
    <row r="73" spans="1:16" x14ac:dyDescent="0.15">
      <c r="A73" s="175" t="s">
        <v>77</v>
      </c>
      <c r="B73" s="176">
        <f>基金残高に係る経年分析!F56</f>
        <v>1234</v>
      </c>
      <c r="C73" s="176">
        <f>基金残高に係る経年分析!G56</f>
        <v>1221</v>
      </c>
      <c r="D73" s="176">
        <f>基金残高に係る経年分析!H56</f>
        <v>1234</v>
      </c>
    </row>
    <row r="74" spans="1:16" x14ac:dyDescent="0.15">
      <c r="A74" s="175" t="s">
        <v>78</v>
      </c>
      <c r="B74" s="176">
        <f>基金残高に係る経年分析!F57</f>
        <v>3397</v>
      </c>
      <c r="C74" s="176">
        <f>基金残高に係る経年分析!G57</f>
        <v>3391</v>
      </c>
      <c r="D74" s="176">
        <f>基金残高に係る経年分析!H57</f>
        <v>3554</v>
      </c>
    </row>
  </sheetData>
  <sheetProtection algorithmName="SHA-512" hashValue="vydA4qmasDzpi81uvaL0KFgW4sOnSHcdIFwvQg5pC9pNAkAlwRrUEW1zLIx57gIpgR2urKRp4vr2eskN4jjKsA==" saltValue="gxSb4jOmIj7wNuDk8Cllm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2023-03-17T04:54:02Z</cp:lastPrinted>
  <dcterms:created xsi:type="dcterms:W3CDTF">2023-02-20T06:40:18Z</dcterms:created>
  <dcterms:modified xsi:type="dcterms:W3CDTF">2023-03-21T02:34:30Z</dcterms:modified>
  <cp:category/>
</cp:coreProperties>
</file>