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ktofs01-a\矢掛町役場\矢掛町共有キャビネット\88　特殊フォルダ\10_財政管財係\01 財政係\59_財政状況資料集\R3（R2決算）\07_2回目提出\"/>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l="1"/>
  <c r="AU63" i="12" l="1"/>
  <c r="AP63"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<sst xmlns="http://schemas.openxmlformats.org/spreadsheetml/2006/main" count="1125" uniqueCount="624">
  <si>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</si>
  <si>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</si>
  <si>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</si>
  <si>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</si>
  <si>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</si>
  <si>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</si>
  <si>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</si>
  <si>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</si>
  <si>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</si>
  <si>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</si>
  <si>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</si>
  <si>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</si>
  <si>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</si>
  <si>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</si>
  <si>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</si>
  <si>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</si>
  <si>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</si>
  <si>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</si>
  <si>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</si>
  <si>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</si>
  <si>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</si>
  <si>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</si>
  <si>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</si>
  <si>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</si>
  <si>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</si>
  <si>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</si>
  <si>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</si>
  <si>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</si>
  <si>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</si>
  <si>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</si>
  <si>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</si>
  <si>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</si>
  <si>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</si>
  <si>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</si>
  <si>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</si>
  <si>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</si>
  <si>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</si>
  <si>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</si>
  <si>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</si>
  <si>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</si>
  <si>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</si>
  <si>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</si>
  <si>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</si>
  <si>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</si>
  <si>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</si>
  <si>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</si>
  <si>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</si>
  <si>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</si>
  <si>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</si>
  <si>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</si>
  <si>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</si>
  <si>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</si>
  <si>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</si>
  <si>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</si>
  <si>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</si>
  <si>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</si>
  <si>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</si>
  <si>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</si>
  <si>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</si>
  <si>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</si>
  <si>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</si>
  <si>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</si>
  <si>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</si>
  <si>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</si>
  <si>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</si>
  <si>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</si>
  <si>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</si>
  <si>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</si>
  <si>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</si>
  <si>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</si>
  <si>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</si>
  <si>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</si>
  <si>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</si>
  <si>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</si>
  <si>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</si>
  <si>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</si>
  <si>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</si>
  <si>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</si>
  <si>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</si>
  <si>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</si>
  <si>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</si>
  <si>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</si>
  <si>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</si>
  <si>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</si>
  <si>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</si>
  <si>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</si>
  <si>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</si>
  <si>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</si>
  <si>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</si>
  <si>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</si>
  <si>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</si>
  <si>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</si>
  <si>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</si>
  <si>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</si>
  <si>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</si>
  <si>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</si>
  <si>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</si>
  <si>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</si>
  <si>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</si>
  <si>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</si>
  <si>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</si>
  <si>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</si>
  <si>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</si>
  <si>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</si>
  <si>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</si>
  <si>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</si>
  <si>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</si>
  <si>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</si>
  <si>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</si>
  <si>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</si>
  <si>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</si>
  <si>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</si>
  <si>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</si>
  <si>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</si>
  <si>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</si>
  <si>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</si>
  <si>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</si>
  <si>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</si>
  <si>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</si>
  <si>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</si>
  <si>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</si>
  <si>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</si>
  <si>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</si>
  <si>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</si>
  <si>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</si>
  <si>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</si>
  <si>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</si>
  <si>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</si>
  <si>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</si>
  <si>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</si>
  <si>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</si>
  <si>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</si>
  <si>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</si>
  <si>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</si>
  <si>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</si>
  <si>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</si>
  <si>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</si>
  <si>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</si>
  <si>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</si>
  <si>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</si>
  <si>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</si>
  <si>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</si>
  <si>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</si>
  <si>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</si>
  <si>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</si>
  <si>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</si>
  <si>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</si>
  <si>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</si>
  <si>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</si>
  <si>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</si>
  <si>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</si>
  <si>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</si>
  <si>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</si>
  <si>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</si>
  <si>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</si>
  <si>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</si>
  <si>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</si>
  <si>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</si>
  <si>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</si>
  <si>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</si>
  <si>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</si>
  <si>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</si>
  <si>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</si>
  <si>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</si>
  <si>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</si>
  <si>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</si>
  <si>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</si>
  <si>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</si>
  <si>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</si>
  <si>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</si>
  <si>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</si>
  <si>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</si>
  <si>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</si>
  <si>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</si>
  <si>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</si>
  <si>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</si>
  <si>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</si>
  <si>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</si>
  <si>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</si>
  <si>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</si>
  <si>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</si>
  <si>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</si>
  <si>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</si>
  <si>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</si>
  <si>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</si>
  <si>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</si>
  <si>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</si>
  <si>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</si>
  <si>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</si>
  <si>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</si>
  <si>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</si>
  <si>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</si>
  <si>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</si>
  <si>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</si>
  <si>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</si>
  <si>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</si>
  <si>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</si>
  <si>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</si>
  <si>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</si>
  <si>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</si>
  <si>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</si>
  <si>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</si>
  <si>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</si>
  <si>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</si>
  <si>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</si>
  <si>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</si>
  <si>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</si>
  <si>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</si>
  <si>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</si>
  <si>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</si>
  <si>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</si>
  <si>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</si>
  <si>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岡山県矢掛町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</si>
  <si>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</si>
  <si>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</si>
  <si>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</si>
  <si>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</si>
  <si>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</si>
  <si>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</si>
  <si>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</si>
  <si>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</si>
  <si>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</si>
  <si>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</si>
  <si>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</si>
  <si>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</si>
  <si>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</si>
  <si>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</si>
  <si>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</si>
  <si>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</si>
  <si>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</si>
  <si>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</si>
  <si>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</si>
  <si>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</si>
  <si>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</si>
  <si>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</si>
  <si>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</si>
  <si>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</si>
  <si>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</si>
  <si>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</si>
  <si>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</si>
  <si>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</si>
  <si>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</si>
  <si>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</si>
  <si>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</si>
  <si>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</si>
  <si>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</si>
  <si>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</si>
  <si>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</si>
  <si>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</si>
  <si>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</si>
  <si>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</si>
  <si>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</si>
  <si>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</si>
  <si>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</si>
  <si>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</si>
  <si>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</si>
  <si>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</si>
  <si>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</si>
  <si>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</si>
  <si>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</si>
  <si>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</si>
  <si>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</si>
  <si>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</si>
  <si>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</si>
  <si>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</si>
  <si>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</si>
  <si>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</si>
  <si>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</si>
  <si>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</si>
  <si>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</si>
  <si>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</si>
  <si>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</si>
  <si>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</si>
  <si>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</si>
  <si>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</si>
  <si>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</si>
  <si>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</si>
  <si>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</si>
  <si>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</si>
  <si>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</si>
  <si>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</si>
  <si>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</si>
  <si>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</si>
  <si>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</si>
  <si>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</si>
  <si>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</si>
  <si>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</si>
  <si>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</si>
  <si>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</si>
  <si>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</si>
  <si>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</si>
  <si>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</si>
  <si>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</si>
  <si>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</si>
  <si>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</si>
  <si>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</si>
  <si>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</si>
  <si>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</si>
  <si>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</si>
  <si>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</si>
  <si>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</si>
  <si>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</si>
  <si>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</si>
  <si>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</si>
  <si>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</si>
  <si>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</si>
  <si>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</si>
  <si>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</si>
  <si>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</si>
  <si>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</si>
  <si>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</si>
  <si>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</si>
  <si>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</si>
  <si>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</si>
  <si>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</si>
  <si>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</si>
  <si>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</si>
  <si>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</si>
  <si>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</si>
  <si>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</si>
  <si>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</si>
  <si>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</si>
  <si>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</si>
  <si>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</si>
  <si>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</si>
  <si>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</si>
  <si>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</si>
  <si>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</si>
  <si>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</si>
  <si>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</si>
  <si>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</si>
  <si>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</si>
  <si>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</si>
  <si>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</si>
  <si>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</si>
  <si>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</si>
  <si>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</si>
  <si>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</si>
  <si>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</si>
  <si>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</si>
  <si>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</si>
  <si>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</si>
  <si>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</si>
  <si>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</si>
  <si>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</si>
  <si>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</si>
  <si>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</si>
  <si>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</si>
  <si>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</si>
  <si>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</si>
  <si>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</si>
  <si>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</si>
  <si>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</si>
  <si>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</si>
  <si>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</si>
  <si>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</si>
  <si>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</si>
  <si>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</si>
  <si>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</si>
  <si>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</si>
  <si>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</si>
  <si>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</si>
  <si>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</si>
  <si>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</si>
  <si>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</si>
  <si>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</si>
  <si>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</si>
  <si>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</si>
  <si>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岡山県矢掛町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</si>
  <si>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</si>
  <si>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</si>
  <si>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</si>
  <si>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</si>
  <si>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</si>
  <si>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</si>
  <si>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</si>
  <si>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</si>
  <si>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</si>
  <si>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</si>
  <si>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</si>
  <si>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</si>
  <si>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</si>
  <si>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</si>
  <si>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</si>
  <si>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</si>
  <si>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</si>
  <si>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</si>
  <si>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</si>
  <si>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</si>
  <si>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</si>
  <si>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</si>
  <si>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</si>
  <si>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</si>
  <si>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</si>
  <si>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</si>
  <si>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</si>
  <si>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</si>
  <si>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</si>
  <si>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</si>
  <si>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</si>
  <si>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</si>
  <si>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</si>
  <si>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</si>
  <si>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</si>
  <si>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</si>
  <si>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</si>
  <si>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</si>
  <si>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</si>
  <si>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</si>
  <si>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</si>
  <si>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</si>
  <si>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法適用企業</t>
    <phoneticPr fontId="5"/>
  </si>
  <si>
    <t>矢掛町下水道事業会計</t>
    <phoneticPr fontId="5"/>
  </si>
  <si>
    <t>法適用企業</t>
    <phoneticPr fontId="5"/>
  </si>
  <si>
    <t>矢掛町地域開発事業特別会計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</si>
  <si>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</si>
  <si>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</si>
  <si>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</si>
  <si>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</si>
  <si>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</si>
  <si>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</si>
  <si>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</si>
  <si>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</si>
  <si>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</si>
  <si>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</si>
  <si>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</si>
  <si>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</si>
  <si>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</si>
  <si>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</si>
  <si>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</si>
  <si>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</si>
  <si>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</si>
  <si>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</si>
  <si>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</si>
  <si>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</si>
  <si>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</si>
  <si>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</si>
  <si>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</si>
  <si>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</si>
  <si>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</si>
  <si>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</si>
  <si>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</si>
  <si>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</si>
  <si>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</si>
  <si>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</si>
  <si>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</si>
  <si>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</si>
  <si>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</si>
  <si>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</si>
  <si>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</si>
  <si>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</si>
  <si>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</si>
  <si>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</si>
  <si>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</si>
  <si>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</si>
  <si>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</si>
  <si>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</si>
  <si>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</si>
  <si>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</si>
  <si>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</si>
  <si>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</si>
  <si>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</si>
  <si>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</si>
  <si>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</si>
  <si>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</si>
  <si>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</si>
  <si>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</si>
  <si>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</si>
  <si>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</si>
  <si>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</si>
  <si>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</si>
  <si>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</si>
  <si>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</si>
  <si>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</si>
  <si>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</si>
  <si>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</si>
  <si>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</si>
  <si>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</si>
  <si>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</si>
  <si>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</si>
  <si>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</si>
  <si>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</si>
  <si>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矢掛町下水道事業会計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</si>
  <si>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</si>
  <si>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</si>
  <si>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</si>
  <si>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矢掛町水道事業会計</t>
    <phoneticPr fontId="5"/>
  </si>
  <si>
    <t>(Ｆ)</t>
    <phoneticPr fontId="5"/>
  </si>
  <si>
    <t>矢掛町介護老人保健施設事業会計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</si>
  <si>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</si>
  <si>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</si>
  <si>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</si>
  <si>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</si>
  <si>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</si>
  <si>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</si>
  <si>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</si>
  <si>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</si>
  <si>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</si>
  <si>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</si>
  <si>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</si>
  <si>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</si>
  <si>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</si>
  <si>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</si>
  <si>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</si>
  <si>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</si>
  <si>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</si>
  <si>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</si>
  <si>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</si>
  <si>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</si>
  <si>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</si>
  <si>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</si>
  <si>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</si>
  <si>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</si>
  <si>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</si>
  <si>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</si>
  <si>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</si>
  <si>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</si>
  <si>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</si>
  <si>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</si>
  <si>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</si>
  <si>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</si>
  <si>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</si>
  <si>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</si>
  <si>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</si>
  <si>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</si>
  <si>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</si>
  <si>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</si>
  <si>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</si>
  <si>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</si>
  <si>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</si>
  <si>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</si>
  <si>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</si>
  <si>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</si>
  <si>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</si>
  <si>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</si>
  <si>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</si>
  <si>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</si>
  <si>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</si>
  <si>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</si>
  <si>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</si>
  <si>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</si>
  <si>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</si>
  <si>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</si>
  <si>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</si>
  <si>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</si>
  <si>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</si>
  <si>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</si>
  <si>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</si>
  <si>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</si>
  <si>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</si>
  <si>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</si>
  <si>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</si>
  <si>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</si>
  <si>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</si>
  <si>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</si>
  <si>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</si>
  <si>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</si>
  <si>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</si>
  <si>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</si>
  <si>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</si>
  <si>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</si>
  <si>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</si>
  <si>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</si>
  <si>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</si>
  <si>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</si>
  <si>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</si>
  <si>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</si>
  <si>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</si>
  <si>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</si>
  <si>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</si>
  <si>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</si>
  <si>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</si>
  <si>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15.69</t>
  </si>
  <si>
    <t>▲ 25.26</t>
  </si>
  <si>
    <t>▲ 1.00</t>
  </si>
  <si>
    <t>▲ 3.23</t>
  </si>
  <si>
    <t>矢掛町病院事業会計</t>
  </si>
  <si>
    <t>矢掛町水道事業会計</t>
  </si>
  <si>
    <t>矢掛町下水道事業会計</t>
  </si>
  <si>
    <t>一般会計</t>
  </si>
  <si>
    <t>矢掛町介護老人保健施設事業会計</t>
  </si>
  <si>
    <t>矢掛町国民健康保険事業特別会計</t>
  </si>
  <si>
    <t>矢掛町介護保険事業特別会計</t>
  </si>
  <si>
    <t>矢掛町地域開発事業特別会計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</si>
  <si>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</si>
  <si>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</si>
  <si>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</si>
  <si>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</si>
  <si>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</si>
  <si>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</si>
  <si>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</si>
  <si>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</si>
  <si>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岡山県井原地区清掃施設組合一般会計</t>
    <rPh sb="0" eb="3">
      <t>オカヤマケン</t>
    </rPh>
    <rPh sb="3" eb="5">
      <t>イバラ</t>
    </rPh>
    <rPh sb="5" eb="7">
      <t>チク</t>
    </rPh>
    <rPh sb="7" eb="9">
      <t>セイソウ</t>
    </rPh>
    <rPh sb="9" eb="11">
      <t>シセツ</t>
    </rPh>
    <rPh sb="11" eb="13">
      <t>クミアイ</t>
    </rPh>
    <rPh sb="13" eb="15">
      <t>イッパン</t>
    </rPh>
    <rPh sb="15" eb="17">
      <t>カイケイ</t>
    </rPh>
    <phoneticPr fontId="2"/>
  </si>
  <si>
    <t>井原地区消防組合一般会計</t>
    <rPh sb="0" eb="2">
      <t>イバラ</t>
    </rPh>
    <rPh sb="2" eb="4">
      <t>チク</t>
    </rPh>
    <rPh sb="4" eb="6">
      <t>ショウボウ</t>
    </rPh>
    <rPh sb="6" eb="8">
      <t>クミアイ</t>
    </rPh>
    <rPh sb="8" eb="10">
      <t>イッパン</t>
    </rPh>
    <rPh sb="10" eb="12">
      <t>カイケイ</t>
    </rPh>
    <phoneticPr fontId="2"/>
  </si>
  <si>
    <t>岡山県西部衛生施設組合一般会計</t>
    <rPh sb="0" eb="3">
      <t>オカヤマケン</t>
    </rPh>
    <rPh sb="3" eb="5">
      <t>セイブ</t>
    </rPh>
    <rPh sb="5" eb="7">
      <t>エイセイ</t>
    </rPh>
    <rPh sb="7" eb="9">
      <t>シセツ</t>
    </rPh>
    <rPh sb="9" eb="11">
      <t>クミアイ</t>
    </rPh>
    <rPh sb="11" eb="13">
      <t>イッパン</t>
    </rPh>
    <rPh sb="13" eb="15">
      <t>カイケイ</t>
    </rPh>
    <phoneticPr fontId="2"/>
  </si>
  <si>
    <t>岡山県笠岡市・矢掛町中学校組合一般会計</t>
    <rPh sb="0" eb="3">
      <t>オカヤマケン</t>
    </rPh>
    <rPh sb="3" eb="6">
      <t>カサオカシ</t>
    </rPh>
    <rPh sb="7" eb="10">
      <t>ヤカゲチョウ</t>
    </rPh>
    <rPh sb="10" eb="13">
      <t>チュウガッコウ</t>
    </rPh>
    <rPh sb="13" eb="15">
      <t>クミアイ</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</si>
  <si>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</si>
  <si>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</si>
  <si>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</si>
  <si>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</si>
  <si>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</si>
  <si>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</si>
  <si>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</si>
  <si>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t>
    <phoneticPr fontId="2"/>
  </si>
  <si>
    <t>矢掛町土地開発公社</t>
    <rPh sb="0" eb="3">
      <t>ヤカゲチョウ</t>
    </rPh>
    <rPh sb="3" eb="5">
      <t>トチ</t>
    </rPh>
    <rPh sb="5" eb="7">
      <t>カイハツ</t>
    </rPh>
    <rPh sb="7" eb="9">
      <t>コウシャ</t>
    </rPh>
    <phoneticPr fontId="19"/>
  </si>
  <si>
    <t>○</t>
  </si>
  <si>
    <t>文教福祉施設整備基金</t>
    <rPh sb="0" eb="2">
      <t>ブンキョウ</t>
    </rPh>
    <rPh sb="2" eb="4">
      <t>フクシ</t>
    </rPh>
    <rPh sb="4" eb="6">
      <t>シセツ</t>
    </rPh>
    <rPh sb="6" eb="8">
      <t>セイビ</t>
    </rPh>
    <rPh sb="8" eb="10">
      <t>キキン</t>
    </rPh>
    <phoneticPr fontId="5"/>
  </si>
  <si>
    <t>賑わいのまちづくり基金</t>
    <rPh sb="0" eb="1">
      <t>ニギ</t>
    </rPh>
    <rPh sb="9" eb="11">
      <t>キキン</t>
    </rPh>
    <phoneticPr fontId="5"/>
  </si>
  <si>
    <t>地域福祉基金</t>
    <rPh sb="0" eb="2">
      <t>チイキ</t>
    </rPh>
    <rPh sb="2" eb="4">
      <t>フクシ</t>
    </rPh>
    <rPh sb="4" eb="6">
      <t>キキン</t>
    </rPh>
    <phoneticPr fontId="5"/>
  </si>
  <si>
    <t>こどもみらい基金</t>
    <rPh sb="6" eb="8">
      <t>キキン</t>
    </rPh>
    <phoneticPr fontId="5"/>
  </si>
  <si>
    <t>スポーツ文化振興基金</t>
    <rPh sb="4" eb="6">
      <t>ブンカ</t>
    </rPh>
    <rPh sb="6" eb="8">
      <t>シンコウ</t>
    </rPh>
    <rPh sb="8" eb="10">
      <t>キキン</t>
    </rPh>
    <phoneticPr fontId="5"/>
  </si>
  <si>
    <t>矢掛町観光交流推進機構</t>
    <rPh sb="0" eb="3">
      <t>ヤカゲチョウ</t>
    </rPh>
    <rPh sb="3" eb="5">
      <t>カンコウ</t>
    </rPh>
    <rPh sb="5" eb="7">
      <t>コウリュウ</t>
    </rPh>
    <rPh sb="7" eb="9">
      <t>スイシン</t>
    </rPh>
    <rPh sb="9" eb="11">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</si>
  <si>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</si>
  <si>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</si>
  <si>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</si>
  <si>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</si>
  <si>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</si>
  <si>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</si>
  <si>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</si>
  <si>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</si>
  <si>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</si>
  <si>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</si>
  <si>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　　H30　-　：有形固定資産減価償却率　　H30　64.1%】
　将来負担比率が数値なしのため，該当数値なし。
　将来負担比率については、類似団体平均と比較して大きく下回っているが、その主な要因としては、財政調整基金や減債基金等への積み立てにより、将来負担を上回る基金残高となっていることが挙げられる。（将来負担比率の分析については、「（３）市町村財政分析比較表」も併せて参照してください。）</t>
    <phoneticPr fontId="5"/>
  </si>
  <si>
    <t>将来負担比率が数値なしのため、該当数値なし。
（将来負担比率及び実質公債費比率の分析については、上記及び「（３）市町村財政比較分析表」を参照してください。）</t>
    <rPh sb="0" eb="2">
      <t>ショウライ</t>
    </rPh>
    <rPh sb="2" eb="4">
      <t>フタン</t>
    </rPh>
    <rPh sb="4" eb="6">
      <t>ヒリツ</t>
    </rPh>
    <rPh sb="7" eb="9">
      <t>スウチ</t>
    </rPh>
    <rPh sb="15" eb="17">
      <t>ガイトウ</t>
    </rPh>
    <rPh sb="17" eb="19">
      <t>スウチ</t>
    </rPh>
    <rPh sb="24" eb="26">
      <t>ショウライ</t>
    </rPh>
    <rPh sb="26" eb="28">
      <t>フタン</t>
    </rPh>
    <rPh sb="28" eb="30">
      <t>ヒリツ</t>
    </rPh>
    <rPh sb="30" eb="31">
      <t>オヨ</t>
    </rPh>
    <rPh sb="32" eb="34">
      <t>ジッシツ</t>
    </rPh>
    <rPh sb="34" eb="37">
      <t>コウサイヒ</t>
    </rPh>
    <rPh sb="37" eb="39">
      <t>ヒリツ</t>
    </rPh>
    <rPh sb="40" eb="42">
      <t>ブンセキ</t>
    </rPh>
    <rPh sb="48" eb="50">
      <t>ジョウキ</t>
    </rPh>
    <rPh sb="50" eb="51">
      <t>オヨ</t>
    </rPh>
    <rPh sb="56" eb="59">
      <t>シチョウソン</t>
    </rPh>
    <rPh sb="59" eb="61">
      <t>ザイセイ</t>
    </rPh>
    <rPh sb="61" eb="63">
      <t>ヒカク</t>
    </rPh>
    <rPh sb="63" eb="65">
      <t>ブンセキ</t>
    </rPh>
    <rPh sb="65" eb="66">
      <t>ヒョウ</t>
    </rPh>
    <rPh sb="68" eb="70">
      <t>サンショウ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</si>
</sst>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5017-46F1-B966-73A00C121C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76528</c:v>
                </c:pt>
                <c:pt idx="1">
                  <c:v>115091</c:v>
                </c:pt>
                <c:pt idx="2">
                  <c:v>76673</c:v>
                </c:pt>
                <c:pt idx="3">
                  <c:v>110778</c:v>
                </c:pt>
                <c:pt idx="4">
                  <c:v>143070</c:v>
                </c:pt>
              </c:numCache>
            </c:numRef>
          </c:val>
          <c:smooth val="0"/>
          <c:extLst>
            <c:ext xmlns:c16="http://schemas.microsoft.com/office/drawing/2014/chart" uri="{C3380CC4-5D6E-409C-BE32-E72D297353CC}">
              <c16:uniqueId val="{00000001-5017-46F1-B966-73A00C121C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8.27</c:v>
                </c:pt>
                <c:pt idx="1">
                  <c:v>7.77</c:v>
                </c:pt>
                <c:pt idx="2">
                  <c:v>10.66</c:v>
                </c:pt>
                <c:pt idx="3">
                  <c:v>13.59</c:v>
                </c:pt>
                <c:pt idx="4">
                  <c:v>6.46</c:v>
                </c:pt>
              </c:numCache>
            </c:numRef>
          </c:val>
          <c:extLst>
            <c:ext xmlns:c16="http://schemas.microsoft.com/office/drawing/2014/chart" uri="{C3380CC4-5D6E-409C-BE32-E72D297353CC}">
              <c16:uniqueId val="{00000000-3149-4027-9760-9D7096156B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73.099999999999994</c:v>
                </c:pt>
                <c:pt idx="1">
                  <c:v>92.21</c:v>
                </c:pt>
                <c:pt idx="2">
                  <c:v>65.75</c:v>
                </c:pt>
                <c:pt idx="3">
                  <c:v>66.11</c:v>
                </c:pt>
                <c:pt idx="4">
                  <c:v>64.7</c:v>
                </c:pt>
              </c:numCache>
            </c:numRef>
          </c:val>
          <c:extLst>
            <c:ext xmlns:c16="http://schemas.microsoft.com/office/drawing/2014/chart" uri="{C3380CC4-5D6E-409C-BE32-E72D297353CC}">
              <c16:uniqueId val="{00000001-3149-4027-9760-9D7096156B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-15.69</c:v>
                </c:pt>
                <c:pt idx="1">
                  <c:v>15.34</c:v>
                </c:pt>
                <c:pt idx="2">
                  <c:v>-25.26</c:v>
                </c:pt>
                <c:pt idx="3">
                  <c:v>-1</c:v>
                </c:pt>
                <c:pt idx="4">
                  <c:v>-3.23</c:v>
                </c:pt>
              </c:numCache>
            </c:numRef>
          </c:val>
          <c:smooth val="0"/>
          <c:extLst>
            <c:ext xmlns:c16="http://schemas.microsoft.com/office/drawing/2014/chart" uri="{C3380CC4-5D6E-409C-BE32-E72D297353CC}">
              <c16:uniqueId val="{00000002-3149-4027-9760-9D7096156B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4.03</c:v>
                </c:pt>
                <c:pt idx="2">
                  <c:v>#N/A</c:v>
                </c:pt>
                <c:pt idx="3">
                  <c:v>2.92</c:v>
                </c:pt>
                <c:pt idx="4">
                  <c:v>#N/A</c:v>
                </c:pt>
                <c:pt idx="5">
                  <c:v>0.33</c:v>
                </c:pt>
                <c:pt idx="6">
                  <c:v>#N/A</c:v>
                </c:pt>
                <c:pt idx="7">
                  <c:v>0.32</c:v>
                </c:pt>
                <c:pt idx="8">
                  <c:v>#N/A</c:v>
                </c:pt>
                <c:pt idx="9">
                  <c:v>7.0000000000000007E-2</c:v>
                </c:pt>
              </c:numCache>
            </c:numRef>
          </c:val>
          <c:extLst>
            <c:ext xmlns:c16="http://schemas.microsoft.com/office/drawing/2014/chart" uri="{C3380CC4-5D6E-409C-BE32-E72D297353CC}">
              <c16:uniqueId val="{00000000-6C14-422F-B2A9-9A93B59A7A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14-422F-B2A9-9A93B59A7A3D}"/>
            </c:ext>
          </c:extLst>
        </c:ser>
        <c:ser>
          <c:idx val="2"/>
          <c:order val="2"/>
          <c:tx>
            <c:strRef>
              <c:f>データシート!$A$29</c:f>
              <c:strCache>
                <c:ptCount val="1"/>
                <c:pt idx="0">
                  <c:v>矢掛町地域開発事業特別会計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0.05</c:v>
                </c:pt>
              </c:numCache>
            </c:numRef>
          </c:val>
          <c:extLst>
            <c:ext xmlns:c16="http://schemas.microsoft.com/office/drawing/2014/chart" uri="{C3380CC4-5D6E-409C-BE32-E72D297353CC}">
              <c16:uniqueId val="{00000002-6C14-422F-B2A9-9A93B59A7A3D}"/>
            </c:ext>
          </c:extLst>
        </c:ser>
        <c:ser>
          <c:idx val="3"/>
          <c:order val="3"/>
          <c:tx>
            <c:strRef>
              <c:f>データシート!$A$30</c:f>
              <c:strCache>
                <c:ptCount val="1"/>
                <c:pt idx="0">
                  <c:v>矢掛町介護保険事業特別会計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2.79</c:v>
                </c:pt>
                <c:pt idx="2">
                  <c:v>#N/A</c:v>
                </c:pt>
                <c:pt idx="3">
                  <c:v>2.99</c:v>
                </c:pt>
                <c:pt idx="4">
                  <c:v>#N/A</c:v>
                </c:pt>
                <c:pt idx="5">
                  <c:v>0.7</c:v>
                </c:pt>
                <c:pt idx="6">
                  <c:v>#N/A</c:v>
                </c:pt>
                <c:pt idx="7">
                  <c:v>1.03</c:v>
                </c:pt>
                <c:pt idx="8">
                  <c:v>#N/A</c:v>
                </c:pt>
                <c:pt idx="9">
                  <c:v>0.45</c:v>
                </c:pt>
              </c:numCache>
            </c:numRef>
          </c:val>
          <c:extLst>
            <c:ext xmlns:c16="http://schemas.microsoft.com/office/drawing/2014/chart" uri="{C3380CC4-5D6E-409C-BE32-E72D297353CC}">
              <c16:uniqueId val="{00000003-6C14-422F-B2A9-9A93B59A7A3D}"/>
            </c:ext>
          </c:extLst>
        </c:ser>
        <c:ser>
          <c:idx val="4"/>
          <c:order val="4"/>
          <c:tx>
            <c:strRef>
              <c:f>データシート!$A$31</c:f>
              <c:strCache>
                <c:ptCount val="1"/>
                <c:pt idx="0">
                  <c:v>矢掛町国民健康保険事業特別会計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3.97</c:v>
                </c:pt>
                <c:pt idx="2">
                  <c:v>#N/A</c:v>
                </c:pt>
                <c:pt idx="3">
                  <c:v>3.26</c:v>
                </c:pt>
                <c:pt idx="4">
                  <c:v>#N/A</c:v>
                </c:pt>
                <c:pt idx="5">
                  <c:v>1.24</c:v>
                </c:pt>
                <c:pt idx="6">
                  <c:v>#N/A</c:v>
                </c:pt>
                <c:pt idx="7">
                  <c:v>0.83</c:v>
                </c:pt>
                <c:pt idx="8">
                  <c:v>#N/A</c:v>
                </c:pt>
                <c:pt idx="9">
                  <c:v>0.63</c:v>
                </c:pt>
              </c:numCache>
            </c:numRef>
          </c:val>
          <c:extLst>
            <c:ext xmlns:c16="http://schemas.microsoft.com/office/drawing/2014/chart" uri="{C3380CC4-5D6E-409C-BE32-E72D297353CC}">
              <c16:uniqueId val="{00000004-6C14-422F-B2A9-9A93B59A7A3D}"/>
            </c:ext>
          </c:extLst>
        </c:ser>
        <c:ser>
          <c:idx val="5"/>
          <c:order val="5"/>
          <c:tx>
            <c:strRef>
              <c:f>データシート!$A$32</c:f>
              <c:strCache>
                <c:ptCount val="1"/>
                <c:pt idx="0">
                  <c:v>矢掛町介護老人保健施設事業会計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3.8</c:v>
                </c:pt>
                <c:pt idx="2">
                  <c:v>#N/A</c:v>
                </c:pt>
                <c:pt idx="3">
                  <c:v>4.8099999999999996</c:v>
                </c:pt>
                <c:pt idx="4">
                  <c:v>#N/A</c:v>
                </c:pt>
                <c:pt idx="5">
                  <c:v>7.94</c:v>
                </c:pt>
                <c:pt idx="6">
                  <c:v>#N/A</c:v>
                </c:pt>
                <c:pt idx="7">
                  <c:v>5.5</c:v>
                </c:pt>
                <c:pt idx="8">
                  <c:v>#N/A</c:v>
                </c:pt>
                <c:pt idx="9">
                  <c:v>2.87</c:v>
                </c:pt>
              </c:numCache>
            </c:numRef>
          </c:val>
          <c:extLst>
            <c:ext xmlns:c16="http://schemas.microsoft.com/office/drawing/2014/chart" uri="{C3380CC4-5D6E-409C-BE32-E72D297353CC}">
              <c16:uniqueId val="{00000005-6C14-422F-B2A9-9A93B59A7A3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8.1300000000000008</c:v>
                </c:pt>
                <c:pt idx="2">
                  <c:v>#N/A</c:v>
                </c:pt>
                <c:pt idx="3">
                  <c:v>7.57</c:v>
                </c:pt>
                <c:pt idx="4">
                  <c:v>#N/A</c:v>
                </c:pt>
                <c:pt idx="5">
                  <c:v>10.52</c:v>
                </c:pt>
                <c:pt idx="6">
                  <c:v>#N/A</c:v>
                </c:pt>
                <c:pt idx="7">
                  <c:v>13.39</c:v>
                </c:pt>
                <c:pt idx="8">
                  <c:v>#N/A</c:v>
                </c:pt>
                <c:pt idx="9">
                  <c:v>6.46</c:v>
                </c:pt>
              </c:numCache>
            </c:numRef>
          </c:val>
          <c:extLst>
            <c:ext xmlns:c16="http://schemas.microsoft.com/office/drawing/2014/chart" uri="{C3380CC4-5D6E-409C-BE32-E72D297353CC}">
              <c16:uniqueId val="{00000006-6C14-422F-B2A9-9A93B59A7A3D}"/>
            </c:ext>
          </c:extLst>
        </c:ser>
        <c:ser>
          <c:idx val="7"/>
          <c:order val="7"/>
          <c:tx>
            <c:strRef>
              <c:f>データシート!$A$34</c:f>
              <c:strCache>
                <c:ptCount val="1"/>
                <c:pt idx="0">
                  <c:v>矢掛町下水道事業会計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5.14</c:v>
                </c:pt>
                <c:pt idx="6">
                  <c:v>#N/A</c:v>
                </c:pt>
                <c:pt idx="7">
                  <c:v>7.48</c:v>
                </c:pt>
                <c:pt idx="8">
                  <c:v>#N/A</c:v>
                </c:pt>
                <c:pt idx="9">
                  <c:v>7.05</c:v>
                </c:pt>
              </c:numCache>
            </c:numRef>
          </c:val>
          <c:extLst>
            <c:ext xmlns:c16="http://schemas.microsoft.com/office/drawing/2014/chart" uri="{C3380CC4-5D6E-409C-BE32-E72D297353CC}">
              <c16:uniqueId val="{00000007-6C14-422F-B2A9-9A93B59A7A3D}"/>
            </c:ext>
          </c:extLst>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9.5500000000000007</c:v>
                </c:pt>
                <c:pt idx="2">
                  <c:v>#N/A</c:v>
                </c:pt>
                <c:pt idx="3">
                  <c:v>9.24</c:v>
                </c:pt>
                <c:pt idx="4">
                  <c:v>#N/A</c:v>
                </c:pt>
                <c:pt idx="5">
                  <c:v>9.7100000000000009</c:v>
                </c:pt>
                <c:pt idx="6">
                  <c:v>#N/A</c:v>
                </c:pt>
                <c:pt idx="7">
                  <c:v>14.49</c:v>
                </c:pt>
                <c:pt idx="8">
                  <c:v>#N/A</c:v>
                </c:pt>
                <c:pt idx="9">
                  <c:v>9.89</c:v>
                </c:pt>
              </c:numCache>
            </c:numRef>
          </c:val>
          <c:extLst>
            <c:ext xmlns:c16="http://schemas.microsoft.com/office/drawing/2014/chart" uri="{C3380CC4-5D6E-409C-BE32-E72D297353CC}">
              <c16:uniqueId val="{00000008-6C14-422F-B2A9-9A93B59A7A3D}"/>
            </c:ext>
          </c:extLst>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15.48</c:v>
                </c:pt>
                <c:pt idx="2">
                  <c:v>#N/A</c:v>
                </c:pt>
                <c:pt idx="3">
                  <c:v>15.13</c:v>
                </c:pt>
                <c:pt idx="4">
                  <c:v>#N/A</c:v>
                </c:pt>
                <c:pt idx="5">
                  <c:v>17.89</c:v>
                </c:pt>
                <c:pt idx="6">
                  <c:v>#N/A</c:v>
                </c:pt>
                <c:pt idx="7">
                  <c:v>23.76</c:v>
                </c:pt>
                <c:pt idx="8">
                  <c:v>#N/A</c:v>
                </c:pt>
                <c:pt idx="9">
                  <c:v>13.03</c:v>
                </c:pt>
              </c:numCache>
            </c:numRef>
          </c:val>
          <c:extLst>
            <c:ext xmlns:c16="http://schemas.microsoft.com/office/drawing/2014/chart" uri="{C3380CC4-5D6E-409C-BE32-E72D297353CC}">
              <c16:uniqueId val="{00000009-6C14-422F-B2A9-9A93B59A7A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849</c:v>
                </c:pt>
                <c:pt idx="5">
                  <c:v>903</c:v>
                </c:pt>
                <c:pt idx="8">
                  <c:v>987</c:v>
                </c:pt>
                <c:pt idx="11">
                  <c:v>1029</c:v>
                </c:pt>
                <c:pt idx="14">
                  <c:v>1086</c:v>
                </c:pt>
              </c:numCache>
            </c:numRef>
          </c:val>
          <c:extLst>
            <c:ext xmlns:c16="http://schemas.microsoft.com/office/drawing/2014/chart" uri="{C3380CC4-5D6E-409C-BE32-E72D297353CC}">
              <c16:uniqueId val="{00000000-4DBA-405B-AFF5-148CDEB4DF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BA-405B-AFF5-148CDEB4DF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2-4DBA-405B-AFF5-148CDEB4DF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2</c:v>
                </c:pt>
                <c:pt idx="6">
                  <c:v>5</c:v>
                </c:pt>
                <c:pt idx="9">
                  <c:v>5</c:v>
                </c:pt>
                <c:pt idx="12">
                  <c:v>5</c:v>
                </c:pt>
              </c:numCache>
            </c:numRef>
          </c:val>
          <c:extLst>
            <c:ext xmlns:c16="http://schemas.microsoft.com/office/drawing/2014/chart" uri="{C3380CC4-5D6E-409C-BE32-E72D297353CC}">
              <c16:uniqueId val="{00000003-4DBA-405B-AFF5-148CDEB4DF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571</c:v>
                </c:pt>
                <c:pt idx="3">
                  <c:v>580</c:v>
                </c:pt>
                <c:pt idx="6">
                  <c:v>567</c:v>
                </c:pt>
                <c:pt idx="9">
                  <c:v>594</c:v>
                </c:pt>
                <c:pt idx="12">
                  <c:v>611</c:v>
                </c:pt>
              </c:numCache>
            </c:numRef>
          </c:val>
          <c:extLst>
            <c:ext xmlns:c16="http://schemas.microsoft.com/office/drawing/2014/chart" uri="{C3380CC4-5D6E-409C-BE32-E72D297353CC}">
              <c16:uniqueId val="{00000004-4DBA-405B-AFF5-148CDEB4DF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BA-405B-AFF5-148CDEB4DF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BA-405B-AFF5-148CDEB4DF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584</c:v>
                </c:pt>
                <c:pt idx="3">
                  <c:v>646</c:v>
                </c:pt>
                <c:pt idx="6">
                  <c:v>754</c:v>
                </c:pt>
                <c:pt idx="9">
                  <c:v>785</c:v>
                </c:pt>
                <c:pt idx="12">
                  <c:v>837</c:v>
                </c:pt>
              </c:numCache>
            </c:numRef>
          </c:val>
          <c:extLst>
            <c:ext xmlns:c16="http://schemas.microsoft.com/office/drawing/2014/chart" uri="{C3380CC4-5D6E-409C-BE32-E72D297353CC}">
              <c16:uniqueId val="{00000007-4DBA-405B-AFF5-148CDEB4DF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317</c:v>
                </c:pt>
                <c:pt idx="2">
                  <c:v>#N/A</c:v>
                </c:pt>
                <c:pt idx="3">
                  <c:v>#N/A</c:v>
                </c:pt>
                <c:pt idx="4">
                  <c:v>329</c:v>
                </c:pt>
                <c:pt idx="5">
                  <c:v>#N/A</c:v>
                </c:pt>
                <c:pt idx="6">
                  <c:v>#N/A</c:v>
                </c:pt>
                <c:pt idx="7">
                  <c:v>343</c:v>
                </c:pt>
                <c:pt idx="8">
                  <c:v>#N/A</c:v>
                </c:pt>
                <c:pt idx="9">
                  <c:v>#N/A</c:v>
                </c:pt>
                <c:pt idx="10">
                  <c:v>359</c:v>
                </c:pt>
                <c:pt idx="11">
                  <c:v>#N/A</c:v>
                </c:pt>
                <c:pt idx="12">
                  <c:v>#N/A</c:v>
                </c:pt>
                <c:pt idx="13">
                  <c:v>370</c:v>
                </c:pt>
                <c:pt idx="14">
                  <c:v>#N/A</c:v>
                </c:pt>
              </c:numCache>
            </c:numRef>
          </c:val>
          <c:smooth val="0"/>
          <c:extLst>
            <c:ext xmlns:c16="http://schemas.microsoft.com/office/drawing/2014/chart" uri="{C3380CC4-5D6E-409C-BE32-E72D297353CC}">
              <c16:uniqueId val="{00000008-4DBA-405B-AFF5-148CDEB4DF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11713</c:v>
                </c:pt>
                <c:pt idx="5">
                  <c:v>12297</c:v>
                </c:pt>
                <c:pt idx="8">
                  <c:v>12217</c:v>
                </c:pt>
                <c:pt idx="11">
                  <c:v>12462</c:v>
                </c:pt>
                <c:pt idx="14">
                  <c:v>12072</c:v>
                </c:pt>
              </c:numCache>
            </c:numRef>
          </c:val>
          <c:extLst>
            <c:ext xmlns:c16="http://schemas.microsoft.com/office/drawing/2014/chart" uri="{C3380CC4-5D6E-409C-BE32-E72D297353CC}">
              <c16:uniqueId val="{00000000-2112-4D75-8A11-7A9BACFEB5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57</c:v>
                </c:pt>
                <c:pt idx="8">
                  <c:v>53</c:v>
                </c:pt>
                <c:pt idx="11">
                  <c:v>47</c:v>
                </c:pt>
                <c:pt idx="14">
                  <c:v>148</c:v>
                </c:pt>
              </c:numCache>
            </c:numRef>
          </c:val>
          <c:extLst>
            <c:ext xmlns:c16="http://schemas.microsoft.com/office/drawing/2014/chart" uri="{C3380CC4-5D6E-409C-BE32-E72D297353CC}">
              <c16:uniqueId val="{00000001-2112-4D75-8A11-7A9BACFEB5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8762</c:v>
                </c:pt>
                <c:pt idx="5">
                  <c:v>9322</c:v>
                </c:pt>
                <c:pt idx="8">
                  <c:v>8331</c:v>
                </c:pt>
                <c:pt idx="11">
                  <c:v>8419</c:v>
                </c:pt>
                <c:pt idx="14">
                  <c:v>8603</c:v>
                </c:pt>
              </c:numCache>
            </c:numRef>
          </c:val>
          <c:extLst>
            <c:ext xmlns:c16="http://schemas.microsoft.com/office/drawing/2014/chart" uri="{C3380CC4-5D6E-409C-BE32-E72D297353CC}">
              <c16:uniqueId val="{00000002-2112-4D75-8A11-7A9BACFEB5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12-4D75-8A11-7A9BACFEB5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12-4D75-8A11-7A9BACFEB5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12-4D75-8A11-7A9BACFEB5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934</c:v>
                </c:pt>
                <c:pt idx="3">
                  <c:v>766</c:v>
                </c:pt>
                <c:pt idx="6">
                  <c:v>767</c:v>
                </c:pt>
                <c:pt idx="9">
                  <c:v>764</c:v>
                </c:pt>
                <c:pt idx="12">
                  <c:v>680</c:v>
                </c:pt>
              </c:numCache>
            </c:numRef>
          </c:val>
          <c:extLst>
            <c:ext xmlns:c16="http://schemas.microsoft.com/office/drawing/2014/chart" uri="{C3380CC4-5D6E-409C-BE32-E72D297353CC}">
              <c16:uniqueId val="{00000006-2112-4D75-8A11-7A9BACFEB5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c:v>
                </c:pt>
                <c:pt idx="3">
                  <c:v>65</c:v>
                </c:pt>
                <c:pt idx="6">
                  <c:v>62</c:v>
                </c:pt>
                <c:pt idx="9">
                  <c:v>59</c:v>
                </c:pt>
                <c:pt idx="12">
                  <c:v>56</c:v>
                </c:pt>
              </c:numCache>
            </c:numRef>
          </c:val>
          <c:extLst>
            <c:ext xmlns:c16="http://schemas.microsoft.com/office/drawing/2014/chart" uri="{C3380CC4-5D6E-409C-BE32-E72D297353CC}">
              <c16:uniqueId val="{00000007-2112-4D75-8A11-7A9BACFEB5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8899</c:v>
                </c:pt>
                <c:pt idx="3">
                  <c:v>9135</c:v>
                </c:pt>
                <c:pt idx="6">
                  <c:v>7956</c:v>
                </c:pt>
                <c:pt idx="9">
                  <c:v>7393</c:v>
                </c:pt>
                <c:pt idx="12">
                  <c:v>6627</c:v>
                </c:pt>
              </c:numCache>
            </c:numRef>
          </c:val>
          <c:extLst>
            <c:ext xmlns:c16="http://schemas.microsoft.com/office/drawing/2014/chart" uri="{C3380CC4-5D6E-409C-BE32-E72D297353CC}">
              <c16:uniqueId val="{00000008-2112-4D75-8A11-7A9BACFEB5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196</c:v>
                </c:pt>
                <c:pt idx="3">
                  <c:v>278</c:v>
                </c:pt>
                <c:pt idx="6">
                  <c:v>271</c:v>
                </c:pt>
                <c:pt idx="9">
                  <c:v>212</c:v>
                </c:pt>
                <c:pt idx="12">
                  <c:v>416</c:v>
                </c:pt>
              </c:numCache>
            </c:numRef>
          </c:val>
          <c:extLst>
            <c:ext xmlns:c16="http://schemas.microsoft.com/office/drawing/2014/chart" uri="{C3380CC4-5D6E-409C-BE32-E72D297353CC}">
              <c16:uniqueId val="{00000009-2112-4D75-8A11-7A9BACFEB5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8803</c:v>
                </c:pt>
                <c:pt idx="3">
                  <c:v>9440</c:v>
                </c:pt>
                <c:pt idx="6">
                  <c:v>9712</c:v>
                </c:pt>
                <c:pt idx="9">
                  <c:v>10309</c:v>
                </c:pt>
                <c:pt idx="12">
                  <c:v>10194</c:v>
                </c:pt>
              </c:numCache>
            </c:numRef>
          </c:val>
          <c:extLst>
            <c:ext xmlns:c16="http://schemas.microsoft.com/office/drawing/2014/chart" uri="{C3380CC4-5D6E-409C-BE32-E72D297353CC}">
              <c16:uniqueId val="{0000000A-2112-4D75-8A11-7A9BACFEB5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12-4D75-8A11-7A9BACFEB5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3168</c:v>
                </c:pt>
                <c:pt idx="1">
                  <c:v>3224</c:v>
                </c:pt>
                <c:pt idx="2">
                  <c:v>3420</c:v>
                </c:pt>
              </c:numCache>
            </c:numRef>
          </c:val>
          <c:extLst>
            <c:ext xmlns:c16="http://schemas.microsoft.com/office/drawing/2014/chart" uri="{C3380CC4-5D6E-409C-BE32-E72D297353CC}">
              <c16:uniqueId val="{00000000-8912-4F73-82B1-29593C6CB0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1177</c:v>
                </c:pt>
                <c:pt idx="1">
                  <c:v>1234</c:v>
                </c:pt>
                <c:pt idx="2">
                  <c:v>1221</c:v>
                </c:pt>
              </c:numCache>
            </c:numRef>
          </c:val>
          <c:extLst>
            <c:ext xmlns:c16="http://schemas.microsoft.com/office/drawing/2014/chart" uri="{C3380CC4-5D6E-409C-BE32-E72D297353CC}">
              <c16:uniqueId val="{00000001-8912-4F73-82B1-29593C6CB0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3440</c:v>
                </c:pt>
                <c:pt idx="1">
                  <c:v>3397</c:v>
                </c:pt>
                <c:pt idx="2">
                  <c:v>3391</c:v>
                </c:pt>
              </c:numCache>
            </c:numRef>
          </c:val>
          <c:extLst>
            <c:ext xmlns:c16="http://schemas.microsoft.com/office/drawing/2014/chart" uri="{C3380CC4-5D6E-409C-BE32-E72D297353CC}">
              <c16:uniqueId val="{00000002-8912-4F73-82B1-29593C6CB0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{810B62C0-59DA-466D-880E-72220EAE1B0A}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BD9-4240-BFBE-0AFDEF58D0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{5E3E81CB-5DE7-431F-B813-DB21743F8272}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D9-4240-BFBE-0AFDEF58D0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{92ED291E-A393-4CE7-B37C-2407CB5BCF77}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D9-4240-BFBE-0AFDEF58D0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{975EC759-F0DD-4795-A240-049936965391}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D9-4240-BFBE-0AFDEF58D0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{0E929C59-460F-449E-9864-C0B2A888D6D1}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D9-4240-BFBE-0AFDEF58D00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{5513770B-2745-462D-97CA-F9807B393DC0}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BD9-4240-BFBE-0AFDEF58D00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{A0F123AC-2C6C-485A-BCF9-2017F4B96CE8}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BD9-4240-BFBE-0AFDEF58D00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{BD57CA79-3C50-41AA-BC5E-E4F06B5C6B3B}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BD9-4240-BFBE-0AFDEF58D00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{8135D5B9-053B-4C55-B72B-9DF3146C5157}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BD9-4240-BFBE-0AFDEF58D0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62.7</c:v>
                </c:pt>
                <c:pt idx="24">
                  <c:v>65</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D9-4240-BFBE-0AFDEF58D0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{2286B750-17AD-411D-B1DA-A9E5D76A8823}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BD9-4240-BFBE-0AFDEF58D0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{46772874-F4CE-4162-A486-8103AC518F83}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D9-4240-BFBE-0AFDEF58D0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{37785687-815A-4617-A641-BA83736E5FAE}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D9-4240-BFBE-0AFDEF58D0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{871C8D88-2881-4896-8F1F-EC67644490A0}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D9-4240-BFBE-0AFDEF58D0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{E9FA158A-D1F0-46EC-BA36-1FA9FC3F184F}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D9-4240-BFBE-0AFDEF58D00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{E7EFE4A1-4252-46CD-9071-78E8D16388CC}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BD9-4240-BFBE-0AFDEF58D00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{55C23211-F7C6-4484-8113-22626E64B2C7}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BD9-4240-BFBE-0AFDEF58D00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{FAAA77FE-26F6-45F2-88B3-891D5B5C87AA}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BD9-4240-BFBE-0AFDEF58D00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{275A3673-DA41-4488-937D-00AF22242C56}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BD9-4240-BFBE-0AFDEF58D0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24">
                  <c:v>61.2</c:v>
                </c:pt>
                <c:pt idx="32">
                  <c:v>61.8</c:v>
                </c:pt>
              </c:numCache>
            </c:numRef>
          </c:xVal>
          <c:yVal>
            <c:numRef>
              <c:f>公会計指標分析・財政指標組合せ分析表!$BP$55:$DC$55</c:f>
              <c:numCache>
                <c:formatCode>#,##0.0;"▲ "#,##0.0</c:formatCode>
                <c:ptCount val="40"/>
                <c:pt idx="0">
                  <c:v>38.5</c:v>
                </c:pt>
                <c:pt idx="8">
                  <c:v>32.799999999999997</c:v>
                </c:pt>
                <c:pt idx="24">
                  <c:v>21</c:v>
                </c:pt>
                <c:pt idx="32">
                  <c:v>23.5</c:v>
                </c:pt>
              </c:numCache>
            </c:numRef>
          </c:yVal>
          <c:smooth val="0"/>
          <c:extLst>
            <c:ext xmlns:c16="http://schemas.microsoft.com/office/drawing/2014/chart" uri="{C3380CC4-5D6E-409C-BE32-E72D297353CC}">
              <c16:uniqueId val="{00000013-CBD9-4240-BFBE-0AFDEF58D00D}"/>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{7ABAAAE0-8B81-43BF-A747-0A9579282C94}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19A-415C-8323-4C6FB4FC82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{CB7B0B0E-EF66-4A52-AABE-8D8EB82B5877}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9A-415C-8323-4C6FB4FC82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{099F13E2-E89D-4B97-9D77-EBAFE361FE69}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9A-415C-8323-4C6FB4FC82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{3BF405B8-D275-407D-92F5-99A5463F8D77}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9A-415C-8323-4C6FB4FC82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{D21521DC-F932-47CE-B87A-2B3489CE6D66}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9A-415C-8323-4C6FB4FC82E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{99C231E2-2A5B-4393-8A5B-73EC26CD17BD}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19A-415C-8323-4C6FB4FC82E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{07B9C63C-6B86-40F0-B536-3855E52FC498}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19A-415C-8323-4C6FB4FC82E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{55A5C09C-905C-49C6-AFA1-AA2FCAF1BA51}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19A-415C-8323-4C6FB4FC82E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{B2C4B167-E2D5-4997-A883-2CDE5FAA6853}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19A-415C-8323-4C6FB4FC82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8.6</c:v>
                </c:pt>
                <c:pt idx="24">
                  <c:v>8.9</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19A-415C-8323-4C6FB4FC82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{166128E7-32DA-4158-8804-526A83ACC850}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19A-415C-8323-4C6FB4FC82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{FBEAD6AD-1AEA-4C55-A8C0-E4FB9B4D1942}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9A-415C-8323-4C6FB4FC82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{4D5F8B38-92C9-400B-9C41-CDE87ABCEF4C}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9A-415C-8323-4C6FB4FC82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{24E34B69-F234-4B74-A01D-446D9380017C}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9A-415C-8323-4C6FB4FC82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{591D3DCE-E3B6-49C9-ABFC-61C270DF194E}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9A-415C-8323-4C6FB4FC82E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{7F387EF3-C323-4603-82EB-3E43B2579503}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19A-415C-8323-4C6FB4FC82E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{7686F7FC-98D3-422F-A6C9-765D5C097911}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19A-415C-8323-4C6FB4FC82E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{A0916A3F-2B4F-49FD-915E-C38A638A9745}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19A-415C-8323-4C6FB4FC82E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{D1FCE310-5760-4D7B-889E-18931B1506DA}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19A-415C-8323-4C6FB4FC82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919A-415C-8323-4C6FB4FC82EB}"/>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　平成</a:t>
          </a:r>
          <a:r>
            <a:rPr kumimoji="1" lang="en-US" altLang="ja-JP" sz="1200" b="0" i="0" u="none" strike="noStrike" kern="0" cap="none" spc="0" normalizeH="0" baseline="0" noProof="0">
              <a:ln>
                <a:noFill/>
              </a:ln>
              <a:solidFill>
                <a:prstClr val="black"/>
              </a:solidFill>
              <a:effectLst/>
              <a:uLnTx/>
              <a:uFillTx/>
              <a:latin typeface="+mn-ea"/>
              <a:ea typeface="+mn-ea"/>
              <a:cs typeface="+mn-cs"/>
            </a:rPr>
            <a:t>22</a:t>
          </a:r>
          <a:r>
            <a:rPr kumimoji="1" lang="ja-JP" altLang="ja-JP" sz="1200" b="0" i="0" u="none" strike="noStrike" kern="0" cap="none" spc="0" normalizeH="0" baseline="0" noProof="0">
              <a:ln>
                <a:noFill/>
              </a:ln>
              <a:solidFill>
                <a:prstClr val="black"/>
              </a:solidFill>
              <a:effectLst/>
              <a:uLnTx/>
              <a:uFillTx/>
              <a:latin typeface="+mn-ea"/>
              <a:ea typeface="+mn-ea"/>
              <a:cs typeface="+mn-cs"/>
            </a:rPr>
            <a:t>年度に過疎地域の指定を受けて以降、積極的に活用している過疎対策事業債の元金償還の増加により</a:t>
          </a:r>
          <a:r>
            <a:rPr kumimoji="1" lang="ja-JP" altLang="en-US" sz="1200" b="0" i="0" u="none" strike="noStrike" kern="0" cap="none" spc="0" normalizeH="0" baseline="0" noProof="0">
              <a:ln>
                <a:noFill/>
              </a:ln>
              <a:solidFill>
                <a:prstClr val="black"/>
              </a:solidFill>
              <a:effectLst/>
              <a:uLnTx/>
              <a:uFillTx/>
              <a:latin typeface="+mn-ea"/>
              <a:ea typeface="+mn-ea"/>
              <a:cs typeface="+mn-cs"/>
            </a:rPr>
            <a:t>、</a:t>
          </a:r>
          <a:r>
            <a:rPr kumimoji="1" lang="ja-JP" altLang="ja-JP" sz="1200" b="0" i="0" u="none" strike="noStrike" kern="0" cap="none" spc="0" normalizeH="0" baseline="0" noProof="0">
              <a:ln>
                <a:noFill/>
              </a:ln>
              <a:solidFill>
                <a:prstClr val="black"/>
              </a:solidFill>
              <a:effectLst/>
              <a:uLnTx/>
              <a:uFillTx/>
              <a:latin typeface="+mn-ea"/>
              <a:ea typeface="+mn-ea"/>
              <a:cs typeface="+mn-cs"/>
            </a:rPr>
            <a:t>元利償還金は増加しており</a:t>
          </a:r>
          <a:r>
            <a:rPr kumimoji="1" lang="ja-JP" altLang="en-US" sz="1200" b="0" i="0" u="none" strike="noStrike" kern="0" cap="none" spc="0" normalizeH="0" baseline="0" noProof="0">
              <a:ln>
                <a:noFill/>
              </a:ln>
              <a:solidFill>
                <a:prstClr val="black"/>
              </a:solidFill>
              <a:effectLst/>
              <a:uLnTx/>
              <a:uFillTx/>
              <a:latin typeface="+mn-ea"/>
              <a:ea typeface="+mn-ea"/>
              <a:cs typeface="+mn-cs"/>
            </a:rPr>
            <a:t>、</a:t>
          </a:r>
          <a:r>
            <a:rPr kumimoji="1" lang="ja-JP" altLang="ja-JP" sz="1200" b="0" i="0" u="none" strike="noStrike" kern="0" cap="none" spc="0" normalizeH="0" baseline="0" noProof="0">
              <a:ln>
                <a:noFill/>
              </a:ln>
              <a:solidFill>
                <a:prstClr val="black"/>
              </a:solidFill>
              <a:effectLst/>
              <a:uLnTx/>
              <a:uFillTx/>
              <a:latin typeface="+mn-ea"/>
              <a:ea typeface="+mn-ea"/>
              <a:cs typeface="+mn-cs"/>
            </a:rPr>
            <a:t>今後も償還額の増が見込まれる。</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　また</a:t>
          </a:r>
          <a:r>
            <a:rPr kumimoji="1" lang="ja-JP" altLang="en-US" sz="1200" b="0" i="0" u="none" strike="noStrike" kern="0" cap="none" spc="0" normalizeH="0" baseline="0" noProof="0">
              <a:ln>
                <a:noFill/>
              </a:ln>
              <a:solidFill>
                <a:prstClr val="black"/>
              </a:solidFill>
              <a:effectLst/>
              <a:uLnTx/>
              <a:uFillTx/>
              <a:latin typeface="+mn-ea"/>
              <a:ea typeface="+mn-ea"/>
              <a:cs typeface="+mn-cs"/>
            </a:rPr>
            <a:t>、</a:t>
          </a:r>
          <a:r>
            <a:rPr kumimoji="1" lang="ja-JP" altLang="ja-JP" sz="1200" b="0" i="0" u="none" strike="noStrike" kern="0" cap="none" spc="0" normalizeH="0" baseline="0" noProof="0">
              <a:ln>
                <a:noFill/>
              </a:ln>
              <a:solidFill>
                <a:prstClr val="black"/>
              </a:solidFill>
              <a:effectLst/>
              <a:uLnTx/>
              <a:uFillTx/>
              <a:latin typeface="+mn-ea"/>
              <a:ea typeface="+mn-ea"/>
              <a:cs typeface="+mn-cs"/>
            </a:rPr>
            <a:t>平成</a:t>
          </a:r>
          <a:r>
            <a:rPr kumimoji="1" lang="en-US" altLang="ja-JP" sz="1200" b="0" i="0" u="none" strike="noStrike" kern="0" cap="none" spc="0" normalizeH="0" baseline="0" noProof="0">
              <a:ln>
                <a:noFill/>
              </a:ln>
              <a:solidFill>
                <a:prstClr val="black"/>
              </a:solidFill>
              <a:effectLst/>
              <a:uLnTx/>
              <a:uFillTx/>
              <a:latin typeface="+mn-ea"/>
              <a:ea typeface="+mn-ea"/>
              <a:cs typeface="+mn-cs"/>
            </a:rPr>
            <a:t>20</a:t>
          </a:r>
          <a:r>
            <a:rPr kumimoji="1" lang="ja-JP" altLang="ja-JP" sz="1200" b="0" i="0" u="none" strike="noStrike" kern="0" cap="none" spc="0" normalizeH="0" baseline="0" noProof="0">
              <a:ln>
                <a:noFill/>
              </a:ln>
              <a:solidFill>
                <a:prstClr val="black"/>
              </a:solidFill>
              <a:effectLst/>
              <a:uLnTx/>
              <a:uFillTx/>
              <a:latin typeface="+mn-ea"/>
              <a:ea typeface="+mn-ea"/>
              <a:cs typeface="+mn-cs"/>
            </a:rPr>
            <a:t>年度代の中頃に</a:t>
          </a:r>
          <a:r>
            <a:rPr kumimoji="1" lang="ja-JP" altLang="en-US" sz="1200" b="0" i="0" u="none" strike="noStrike" kern="0" cap="none" spc="0" normalizeH="0" baseline="0" noProof="0">
              <a:ln>
                <a:noFill/>
              </a:ln>
              <a:solidFill>
                <a:prstClr val="black"/>
              </a:solidFill>
              <a:effectLst/>
              <a:uLnTx/>
              <a:uFillTx/>
              <a:latin typeface="+mn-ea"/>
              <a:ea typeface="+mn-ea"/>
              <a:cs typeface="+mn-cs"/>
            </a:rPr>
            <a:t>、</a:t>
          </a:r>
          <a:r>
            <a:rPr kumimoji="1" lang="ja-JP" altLang="ja-JP" sz="1200" b="0" i="0" u="none" strike="noStrike" kern="0" cap="none" spc="0" normalizeH="0" baseline="0" noProof="0">
              <a:ln>
                <a:noFill/>
              </a:ln>
              <a:solidFill>
                <a:prstClr val="black"/>
              </a:solidFill>
              <a:effectLst/>
              <a:uLnTx/>
              <a:uFillTx/>
              <a:latin typeface="+mn-ea"/>
              <a:ea typeface="+mn-ea"/>
              <a:cs typeface="+mn-cs"/>
            </a:rPr>
            <a:t>下水道事業の区域拡大や施設更新等を積極的に行い</a:t>
          </a:r>
          <a:r>
            <a:rPr kumimoji="1" lang="ja-JP" altLang="en-US" sz="1200" b="0" i="0" u="none" strike="noStrike" kern="0" cap="none" spc="0" normalizeH="0" baseline="0" noProof="0">
              <a:ln>
                <a:noFill/>
              </a:ln>
              <a:solidFill>
                <a:prstClr val="black"/>
              </a:solidFill>
              <a:effectLst/>
              <a:uLnTx/>
              <a:uFillTx/>
              <a:latin typeface="+mn-ea"/>
              <a:ea typeface="+mn-ea"/>
              <a:cs typeface="+mn-cs"/>
            </a:rPr>
            <a:t>、</a:t>
          </a:r>
          <a:r>
            <a:rPr kumimoji="1" lang="ja-JP" altLang="ja-JP" sz="1200" b="0" i="0" u="none" strike="noStrike" kern="0" cap="none" spc="0" normalizeH="0" baseline="0" noProof="0">
              <a:ln>
                <a:noFill/>
              </a:ln>
              <a:solidFill>
                <a:prstClr val="black"/>
              </a:solidFill>
              <a:effectLst/>
              <a:uLnTx/>
              <a:uFillTx/>
              <a:latin typeface="+mn-ea"/>
              <a:ea typeface="+mn-ea"/>
              <a:cs typeface="+mn-cs"/>
            </a:rPr>
            <a:t>多額の企業債を借り入れた分の元金償還開始に伴い</a:t>
          </a:r>
          <a:r>
            <a:rPr kumimoji="1" lang="ja-JP" altLang="en-US" sz="1200" b="0" i="0" u="none" strike="noStrike" kern="0" cap="none" spc="0" normalizeH="0" baseline="0" noProof="0">
              <a:ln>
                <a:noFill/>
              </a:ln>
              <a:solidFill>
                <a:prstClr val="black"/>
              </a:solidFill>
              <a:effectLst/>
              <a:uLnTx/>
              <a:uFillTx/>
              <a:latin typeface="+mn-ea"/>
              <a:ea typeface="+mn-ea"/>
              <a:cs typeface="+mn-cs"/>
            </a:rPr>
            <a:t>、</a:t>
          </a:r>
          <a:r>
            <a:rPr kumimoji="1" lang="ja-JP" altLang="ja-JP" sz="1200" b="0" i="0" u="none" strike="noStrike" kern="0" cap="none" spc="0" normalizeH="0" baseline="0" noProof="0">
              <a:ln>
                <a:noFill/>
              </a:ln>
              <a:solidFill>
                <a:prstClr val="black"/>
              </a:solidFill>
              <a:effectLst/>
              <a:uLnTx/>
              <a:uFillTx/>
              <a:latin typeface="+mn-ea"/>
              <a:ea typeface="+mn-ea"/>
              <a:cs typeface="+mn-cs"/>
            </a:rPr>
            <a:t>公営企業債の元利償還金に対する繰出金も増加してきていることから、計画的な地方債の借入を行うとともに、繰上償還の実施等による元利償還金の抑制に努めていく必要がある。</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近年過疎対策事業債を積極的に活用していることから、地方債残高が年々増加してきている。過疎対策事業債については、現在高の増加に合わせて基準財政需要額算入見込額も増加していくことから、将来負担比率の分子の悪化にすぐに繋がるものではないが、引き続き将来の償還に備えた減債基金への積み立てや計画的な繰上償還を行いながら、適正な財政運営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て将来負担額、充当可能財源等がともに減少しているが、これは一般会計が将来の下水道事業の地方債償還のために積み立てていた基金を取り崩して下水道事業へ出資し、これを原資として下水道事業で多額の地方債の繰上償還を行ったこと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公営企業債等繰入見込額が減少したことによる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ものである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公営企業債等繰入見込額については、今後数年間が下水道事業会計の償還のピークであるため、減少傾向が続くと見込まれる。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岡山県矢掛町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200" b="0" i="0" u="none" strike="noStrike" kern="0" cap="none" spc="0" normalizeH="0" baseline="0" noProof="0">
              <a:ln>
                <a:noFill/>
              </a:ln>
              <a:solidFill>
                <a:prstClr val="black"/>
              </a:solidFill>
              <a:effectLst/>
              <a:uLnTx/>
              <a:uFillTx/>
              <a:latin typeface="+mn-lt"/>
              <a:ea typeface="+mn-ea"/>
              <a:cs typeface="+mn-cs"/>
            </a:rPr>
            <a:t>年度末時点の基金全体の残高は，前年度と比べて</a:t>
          </a:r>
          <a:r>
            <a:rPr kumimoji="1" lang="en-US" altLang="ja-JP" sz="1200" b="0" i="0" u="none" strike="noStrike" kern="0" cap="none" spc="0" normalizeH="0" baseline="0" noProof="0">
              <a:ln>
                <a:noFill/>
              </a:ln>
              <a:solidFill>
                <a:prstClr val="black"/>
              </a:solidFill>
              <a:effectLst/>
              <a:uLnTx/>
              <a:uFillTx/>
              <a:latin typeface="+mn-lt"/>
              <a:ea typeface="+mn-ea"/>
              <a:cs typeface="+mn-cs"/>
            </a:rPr>
            <a:t>178</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200" b="0" i="0" u="none" strike="noStrike" kern="0" cap="none" spc="0" normalizeH="0" baseline="0" noProof="0">
              <a:ln>
                <a:noFill/>
              </a:ln>
              <a:solidFill>
                <a:prstClr val="black"/>
              </a:solidFill>
              <a:effectLst/>
              <a:uLnTx/>
              <a:uFillTx/>
              <a:latin typeface="+mn-lt"/>
              <a:ea typeface="+mn-ea"/>
              <a:cs typeface="+mn-cs"/>
            </a:rPr>
            <a:t>2.3</a:t>
          </a:r>
          <a:r>
            <a:rPr kumimoji="1" lang="ja-JP" altLang="ja-JP" sz="1200" b="0" i="0" u="none" strike="noStrike" kern="0" cap="none" spc="0" normalizeH="0" baseline="0" noProof="0">
              <a:ln>
                <a:noFill/>
              </a:ln>
              <a:solidFill>
                <a:prstClr val="black"/>
              </a:solidFill>
              <a:effectLst/>
              <a:uLnTx/>
              <a:uFillTx/>
              <a:latin typeface="+mn-lt"/>
              <a:ea typeface="+mn-ea"/>
              <a:cs typeface="+mn-cs"/>
            </a:rPr>
            <a:t>％）の</a:t>
          </a:r>
          <a:r>
            <a:rPr kumimoji="1" lang="ja-JP" altLang="en-US" sz="1200" b="0" i="0" u="none" strike="noStrike" kern="0" cap="none" spc="0" normalizeH="0" baseline="0" noProof="0">
              <a:ln>
                <a:noFill/>
              </a:ln>
              <a:solidFill>
                <a:prstClr val="black"/>
              </a:solidFill>
              <a:effectLst/>
              <a:uLnTx/>
              <a:uFillTx/>
              <a:latin typeface="+mn-lt"/>
              <a:ea typeface="+mn-ea"/>
              <a:cs typeface="+mn-cs"/>
            </a:rPr>
            <a:t>増</a:t>
          </a:r>
          <a:r>
            <a:rPr kumimoji="1" lang="ja-JP" altLang="ja-JP" sz="12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効率的な財政運営を図ったことによる決算剰余金積立や，普通交付税の大幅な増により財源不足が縮減されたことにより，財政調整基金の残高がで増加したためである。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平成</a:t>
          </a:r>
          <a:r>
            <a:rPr kumimoji="1" lang="en-US" altLang="ja-JP" sz="12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年度は前年度と比較して残高が大きく減となっているが</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下水道事業への出資分は計画通りの取崩しであり</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財政運営上は問題ない。</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本町は同規模の他団体と比較しても</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多額の基金残高を有しているが</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これは今後の人口減少に伴う税収や交付税の減少や</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近年各地で頻発している災害への対応のため</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また</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町の最重要課題である少子化対策及び賑わいづくりを着実に行うための財源として</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基金を積み立てているものであり</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今後も重点課題については基金を財源として積極的な施策を展開するとともに</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余裕のある時には基金への積み増しを行うなど</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基金を有効に活用していく。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（基金の使途）</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・文教福祉施設整備基金　　　文化・教育及び福祉施設の整備及び管理（定額運用）</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baseline="0">
              <a:solidFill>
                <a:schemeClr val="dk1"/>
              </a:solidFill>
              <a:effectLst/>
              <a:latin typeface="+mn-lt"/>
              <a:ea typeface="+mn-ea"/>
              <a:cs typeface="+mn-cs"/>
            </a:rPr>
            <a:t>・賑わいのまちづくり基金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観光の振興・地域の活性化</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・地域福祉基金　　　　　　　地域福祉の向上及び健康づくりの促進</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・こどもみらい基金　　　　　親世代の子育て推進、若者世代の出会い創出による次世代につながるまちづくり</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スポーツ文化振興</a:t>
          </a:r>
          <a:r>
            <a:rPr kumimoji="1" lang="ja-JP" altLang="ja-JP" sz="1200" b="0" i="0" u="none" strike="noStrike" kern="0" cap="none" spc="0" normalizeH="0" baseline="0" noProof="0">
              <a:ln>
                <a:noFill/>
              </a:ln>
              <a:solidFill>
                <a:prstClr val="black"/>
              </a:solidFill>
              <a:effectLst/>
              <a:uLnTx/>
              <a:uFillTx/>
              <a:latin typeface="+mn-lt"/>
              <a:ea typeface="+mn-ea"/>
              <a:cs typeface="+mn-cs"/>
            </a:rPr>
            <a:t>基金　</a:t>
          </a: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スポーツと文化の振興</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200" b="0" i="0" u="none" strike="noStrike" kern="0" cap="none" spc="0" normalizeH="0" baseline="0" noProof="0">
              <a:ln>
                <a:noFill/>
              </a:ln>
              <a:solidFill>
                <a:prstClr val="black"/>
              </a:solidFill>
              <a:effectLst/>
              <a:uLnTx/>
              <a:uFillTx/>
              <a:latin typeface="+mn-lt"/>
              <a:ea typeface="+mn-ea"/>
              <a:cs typeface="+mn-cs"/>
            </a:rPr>
            <a:t>年度末時点のその他特定目的基金全体の残高は、前年度から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６</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200" b="0" i="0" u="none" strike="noStrike" kern="0" cap="none" spc="0" normalizeH="0" baseline="0" noProof="0">
              <a:ln>
                <a:noFill/>
              </a:ln>
              <a:solidFill>
                <a:prstClr val="black"/>
              </a:solidFill>
              <a:effectLst/>
              <a:uLnTx/>
              <a:uFillTx/>
              <a:latin typeface="+mn-lt"/>
              <a:ea typeface="+mn-ea"/>
              <a:cs typeface="+mn-cs"/>
            </a:rPr>
            <a:t>0.2</a:t>
          </a:r>
          <a:r>
            <a:rPr kumimoji="1" lang="ja-JP" altLang="ja-JP" sz="1200" b="0" i="0" u="none" strike="noStrike" kern="0" cap="none" spc="0" normalizeH="0" baseline="0" noProof="0">
              <a:ln>
                <a:noFill/>
              </a:ln>
              <a:solidFill>
                <a:prstClr val="black"/>
              </a:solidFill>
              <a:effectLst/>
              <a:uLnTx/>
              <a:uFillTx/>
              <a:latin typeface="+mn-lt"/>
              <a:ea typeface="+mn-ea"/>
              <a:cs typeface="+mn-cs"/>
            </a:rPr>
            <a:t>％）減の</a:t>
          </a:r>
          <a:r>
            <a:rPr kumimoji="1" lang="en-US" altLang="ja-JP" sz="1200" b="0" i="0" u="none" strike="noStrike" kern="0" cap="none" spc="0" normalizeH="0" baseline="0" noProof="0">
              <a:ln>
                <a:noFill/>
              </a:ln>
              <a:solidFill>
                <a:prstClr val="black"/>
              </a:solidFill>
              <a:effectLst/>
              <a:uLnTx/>
              <a:uFillTx/>
              <a:latin typeface="+mn-lt"/>
              <a:ea typeface="+mn-ea"/>
              <a:cs typeface="+mn-cs"/>
            </a:rPr>
            <a:t>3,391</a:t>
          </a:r>
          <a:r>
            <a:rPr kumimoji="1" lang="ja-JP" altLang="en-US" sz="1200" b="0" i="0" u="none" strike="noStrike" kern="0" cap="none" spc="0" normalizeH="0" baseline="0" noProof="0">
              <a:ln>
                <a:noFill/>
              </a:ln>
              <a:solidFill>
                <a:prstClr val="black"/>
              </a:solidFill>
              <a:effectLst/>
              <a:uLnTx/>
              <a:uFillTx/>
              <a:latin typeface="+mn-lt"/>
              <a:ea typeface="+mn-ea"/>
              <a:cs typeface="+mn-cs"/>
            </a:rPr>
            <a:t>百</a:t>
          </a:r>
          <a:r>
            <a:rPr kumimoji="1" lang="ja-JP" altLang="ja-JP" sz="1200" b="0" i="0" u="none" strike="noStrike" kern="0" cap="none" spc="0" normalizeH="0" baseline="0" noProof="0">
              <a:ln>
                <a:noFill/>
              </a:ln>
              <a:solidFill>
                <a:prstClr val="black"/>
              </a:solidFill>
              <a:effectLst/>
              <a:uLnTx/>
              <a:uFillTx/>
              <a:latin typeface="+mn-lt"/>
              <a:ea typeface="+mn-ea"/>
              <a:cs typeface="+mn-cs"/>
            </a:rPr>
            <a:t>万円となった。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特に残高の減が大きいものとしては，こどもみらい基金（△</a:t>
          </a:r>
          <a:r>
            <a:rPr kumimoji="1" lang="en-US" altLang="ja-JP" sz="1200" b="0" i="0" u="none" strike="noStrike" kern="0" cap="none" spc="0" normalizeH="0" baseline="0" noProof="0">
              <a:ln>
                <a:noFill/>
              </a:ln>
              <a:solidFill>
                <a:prstClr val="black"/>
              </a:solidFill>
              <a:effectLst/>
              <a:uLnTx/>
              <a:uFillTx/>
              <a:latin typeface="+mn-lt"/>
              <a:ea typeface="+mn-ea"/>
              <a:cs typeface="+mn-cs"/>
            </a:rPr>
            <a:t>16</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百万円，保育料の完全無償化の財源として保育園経費へ充当）</a:t>
          </a:r>
          <a:r>
            <a:rPr kumimoji="1" lang="ja-JP" altLang="en-US" sz="1200" b="0" i="0" u="none" strike="noStrike" kern="0" cap="none" spc="0" normalizeH="0" baseline="0" noProof="0">
              <a:ln>
                <a:noFill/>
              </a:ln>
              <a:solidFill>
                <a:prstClr val="black"/>
              </a:solidFill>
              <a:effectLst/>
              <a:uLnTx/>
              <a:uFillTx/>
              <a:latin typeface="+mn-lt"/>
              <a:ea typeface="+mn-ea"/>
              <a:cs typeface="+mn-cs"/>
            </a:rPr>
            <a:t>，わことふるさと応援基金（△</a:t>
          </a:r>
          <a:r>
            <a:rPr kumimoji="1" lang="en-US" altLang="ja-JP" sz="1200" b="0" i="0" u="none" strike="noStrike" kern="0" cap="none" spc="0" normalizeH="0" baseline="0" noProof="0">
              <a:ln>
                <a:noFill/>
              </a:ln>
              <a:solidFill>
                <a:prstClr val="black"/>
              </a:solidFill>
              <a:effectLst/>
              <a:uLnTx/>
              <a:uFillTx/>
              <a:latin typeface="+mn-lt"/>
              <a:ea typeface="+mn-ea"/>
              <a:cs typeface="+mn-cs"/>
            </a:rPr>
            <a:t>143</a:t>
          </a:r>
          <a:r>
            <a:rPr kumimoji="1" lang="ja-JP" altLang="en-US" sz="1200" b="0" i="0" u="none" strike="noStrike" kern="0" cap="none" spc="0" normalizeH="0" baseline="0" noProof="0">
              <a:ln>
                <a:noFill/>
              </a:ln>
              <a:solidFill>
                <a:prstClr val="black"/>
              </a:solidFill>
              <a:effectLst/>
              <a:uLnTx/>
              <a:uFillTx/>
              <a:latin typeface="+mn-lt"/>
              <a:ea typeface="+mn-ea"/>
              <a:cs typeface="+mn-cs"/>
            </a:rPr>
            <a:t>百万円，賑わいづくりに資する事業の用に供するための用地取得に充当）</a:t>
          </a:r>
          <a:r>
            <a:rPr kumimoji="1" lang="ja-JP" altLang="ja-JP" sz="1200" b="0" i="0" u="none" strike="noStrike" kern="0" cap="none" spc="0" normalizeH="0" baseline="0" noProof="0">
              <a:ln>
                <a:noFill/>
              </a:ln>
              <a:solidFill>
                <a:prstClr val="black"/>
              </a:solidFill>
              <a:effectLst/>
              <a:uLnTx/>
              <a:uFillTx/>
              <a:latin typeface="+mn-lt"/>
              <a:ea typeface="+mn-ea"/>
              <a:cs typeface="+mn-cs"/>
            </a:rPr>
            <a:t>など</a:t>
          </a:r>
          <a:r>
            <a:rPr kumimoji="1" lang="ja-JP" altLang="en-US" sz="1200" b="0" i="0" u="none" strike="noStrike" kern="0" cap="none" spc="0" normalizeH="0" baseline="0" noProof="0">
              <a:ln>
                <a:noFill/>
              </a:ln>
              <a:solidFill>
                <a:prstClr val="black"/>
              </a:solidFill>
              <a:effectLst/>
              <a:uLnTx/>
              <a:uFillTx/>
              <a:latin typeface="+mn-lt"/>
              <a:ea typeface="+mn-ea"/>
              <a:cs typeface="+mn-cs"/>
            </a:rPr>
            <a:t>と</a:t>
          </a:r>
          <a:r>
            <a:rPr kumimoji="1" lang="ja-JP" altLang="ja-JP" sz="1200" b="0" i="0" u="none" strike="noStrike" kern="0" cap="none" spc="0" normalizeH="0" baseline="0" noProof="0">
              <a:ln>
                <a:noFill/>
              </a:ln>
              <a:solidFill>
                <a:prstClr val="black"/>
              </a:solidFill>
              <a:effectLst/>
              <a:uLnTx/>
              <a:uFillTx/>
              <a:latin typeface="+mn-lt"/>
              <a:ea typeface="+mn-ea"/>
              <a:cs typeface="+mn-cs"/>
            </a:rPr>
            <a:t>なっている。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各特定目的基金については、それぞれの設置目的に従い、特に国県補助金等の特定財源のない事業の実施や施設等の維持管理のために取り崩すとともに、その積立金については国債等の運用により有効に活用している。今後の少子高齢化、人口減少の進展に伴い税収等についても減少が見込まれるが、そうした際の一般財源の不足に備えるため、効率的な財政運営により余裕のある時には基金への積み立てを行うとともに、積立金についてはできるだけ有効に運用して収益を上げることを目指し、将来に備えていく必要が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年度末時点の基金残高は</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000" b="0" i="0" u="none" strike="noStrike" kern="0" cap="none" spc="0" normalizeH="0" baseline="0" noProof="0">
              <a:ln>
                <a:noFill/>
              </a:ln>
              <a:solidFill>
                <a:prstClr val="black"/>
              </a:solidFill>
              <a:effectLst/>
              <a:uLnTx/>
              <a:uFillTx/>
              <a:latin typeface="+mn-lt"/>
              <a:ea typeface="+mn-ea"/>
              <a:cs typeface="+mn-cs"/>
            </a:rPr>
            <a:t>196</a:t>
          </a:r>
          <a:r>
            <a:rPr kumimoji="1" lang="ja-JP" altLang="ja-JP" sz="10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000" b="0" i="0" u="none" strike="noStrike" kern="0" cap="none" spc="0" normalizeH="0" baseline="0" noProof="0">
              <a:ln>
                <a:noFill/>
              </a:ln>
              <a:solidFill>
                <a:prstClr val="black"/>
              </a:solidFill>
              <a:effectLst/>
              <a:uLnTx/>
              <a:uFillTx/>
              <a:latin typeface="+mn-lt"/>
              <a:ea typeface="+mn-ea"/>
              <a:cs typeface="+mn-cs"/>
            </a:rPr>
            <a:t>6.1</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en-US" altLang="ja-JP" sz="1000" b="0" i="0" u="none" strike="noStrike" kern="0" cap="none" spc="0" normalizeH="0" baseline="0" noProof="0">
              <a:ln>
                <a:noFill/>
              </a:ln>
              <a:solidFill>
                <a:prstClr val="black"/>
              </a:solidFill>
              <a:effectLst/>
              <a:uLnTx/>
              <a:uFillTx/>
              <a:latin typeface="+mn-lt"/>
              <a:ea typeface="+mn-ea"/>
              <a:cs typeface="+mn-cs"/>
            </a:rPr>
            <a:t>3,420</a:t>
          </a:r>
          <a:r>
            <a:rPr kumimoji="1" lang="ja-JP" altLang="ja-JP" sz="1000" b="0" i="0" u="none" strike="noStrike" kern="0" cap="none" spc="0" normalizeH="0" baseline="0" noProof="0">
              <a:ln>
                <a:noFill/>
              </a:ln>
              <a:solidFill>
                <a:prstClr val="black"/>
              </a:solidFill>
              <a:effectLst/>
              <a:uLnTx/>
              <a:uFillTx/>
              <a:latin typeface="+mn-lt"/>
              <a:ea typeface="+mn-ea"/>
              <a:cs typeface="+mn-cs"/>
            </a:rPr>
            <a:t>百万円となった。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これは、効率的な財政運営を図ったことによる決算剰余金積立や，普通交付税の大幅な増により財源不足が縮減されたためである。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7</a:t>
          </a:r>
          <a:r>
            <a:rPr kumimoji="1" lang="ja-JP" altLang="ja-JP" sz="1000" b="0" i="0" u="none" strike="noStrike" kern="0" cap="none" spc="0" normalizeH="0" baseline="0" noProof="0">
              <a:ln>
                <a:noFill/>
              </a:ln>
              <a:solidFill>
                <a:prstClr val="black"/>
              </a:solidFill>
              <a:effectLst/>
              <a:uLnTx/>
              <a:uFillTx/>
              <a:latin typeface="+mn-lt"/>
              <a:ea typeface="+mn-ea"/>
              <a:cs typeface="+mn-cs"/>
            </a:rPr>
            <a:t>月の西日本豪雨災害では</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本町も甚大な被害を受けたが</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激甚災害に指定されたことや災害救助法の適用となったこともあり</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国や県等から手厚い財政支援を受けることができたが</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それでも災害対応のため２億円以上の財政調整基金の取崩しが必要となった。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近年の災害の発生状況を見ると</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国等の財政支援の対象とならない</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より局地的な規模の災害も想定しておく必要があり</a:t>
          </a:r>
          <a:r>
            <a:rPr kumimoji="1" lang="ja-JP" altLang="en-US" sz="1000" b="0" i="0" u="none" strike="noStrike" kern="0" cap="none" spc="0" normalizeH="0" baseline="0" noProof="0">
              <a:ln>
                <a:noFill/>
              </a:ln>
              <a:solidFill>
                <a:prstClr val="black"/>
              </a:solidFill>
              <a:effectLst/>
              <a:uLnTx/>
              <a:uFillTx/>
              <a:latin typeface="+mn-lt"/>
              <a:ea typeface="+mn-ea"/>
              <a:cs typeface="+mn-cs"/>
            </a:rPr>
            <a:t>、また、感染症対策等の不足の事態に対応する</a:t>
          </a:r>
          <a:r>
            <a:rPr kumimoji="1" lang="ja-JP" altLang="ja-JP" sz="1000" b="0" i="0" u="none" strike="noStrike" kern="0" cap="none" spc="0" normalizeH="0" baseline="0" noProof="0">
              <a:ln>
                <a:noFill/>
              </a:ln>
              <a:solidFill>
                <a:prstClr val="black"/>
              </a:solidFill>
              <a:effectLst/>
              <a:uLnTx/>
              <a:uFillTx/>
              <a:latin typeface="+mn-lt"/>
              <a:ea typeface="+mn-ea"/>
              <a:cs typeface="+mn-cs"/>
            </a:rPr>
            <a:t>備えとして一定以上の財政調整基金残高は確保しておく必要がある</a:t>
          </a:r>
          <a:r>
            <a:rPr kumimoji="1" lang="ja-JP" altLang="en-US" sz="1000" b="0" i="0" u="none" strike="noStrike" kern="0" cap="none" spc="0" normalizeH="0" baseline="0" noProof="0">
              <a:ln>
                <a:noFill/>
              </a:ln>
              <a:solidFill>
                <a:prstClr val="black"/>
              </a:solidFill>
              <a:effectLst/>
              <a:uLnTx/>
              <a:uFillTx/>
              <a:latin typeface="+mn-lt"/>
              <a:ea typeface="+mn-ea"/>
              <a:cs typeface="+mn-cs"/>
            </a:rPr>
            <a:t>ため、</a:t>
          </a:r>
          <a:r>
            <a:rPr kumimoji="1" lang="ja-JP" altLang="ja-JP" sz="1000" b="0" i="0" u="none" strike="noStrike" kern="0" cap="none" spc="0" normalizeH="0" baseline="0" noProof="0">
              <a:ln>
                <a:noFill/>
              </a:ln>
              <a:solidFill>
                <a:prstClr val="black"/>
              </a:solidFill>
              <a:effectLst/>
              <a:uLnTx/>
              <a:uFillTx/>
              <a:latin typeface="+mn-lt"/>
              <a:ea typeface="+mn-ea"/>
              <a:cs typeface="+mn-cs"/>
            </a:rPr>
            <a:t>引き続き選択と集中による効率的な財政運営を行い、一定程度以上の残高は確保していきたい。</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なお、平成</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en-US" sz="1000" b="0" i="0" u="none" strike="noStrike" kern="0" cap="none" spc="0" normalizeH="0" baseline="0" noProof="0">
              <a:ln>
                <a:noFill/>
              </a:ln>
              <a:solidFill>
                <a:prstClr val="black"/>
              </a:solidFill>
              <a:effectLst/>
              <a:uLnTx/>
              <a:uFillTx/>
              <a:latin typeface="+mn-lt"/>
              <a:ea typeface="+mn-ea"/>
              <a:cs typeface="+mn-cs"/>
            </a:rPr>
            <a:t>年度に残高が大きく減少しているのは</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年度末に下水道事業償還基金から財政調整基金に積み替えた積立金（約</a:t>
          </a:r>
          <a:r>
            <a:rPr kumimoji="1" lang="en-US" altLang="ja-JP" sz="1000" b="0" i="0" u="none" strike="noStrike" kern="0" cap="none" spc="0" normalizeH="0" baseline="0" noProof="0">
              <a:ln>
                <a:noFill/>
              </a:ln>
              <a:solidFill>
                <a:prstClr val="black"/>
              </a:solidFill>
              <a:effectLst/>
              <a:uLnTx/>
              <a:uFillTx/>
              <a:latin typeface="+mn-lt"/>
              <a:ea typeface="+mn-ea"/>
              <a:cs typeface="+mn-cs"/>
            </a:rPr>
            <a:t>960</a:t>
          </a:r>
          <a:r>
            <a:rPr kumimoji="1" lang="ja-JP" altLang="ja-JP" sz="1000" b="0" i="0" u="none" strike="noStrike" kern="0" cap="none" spc="0" normalizeH="0" baseline="0" noProof="0">
              <a:ln>
                <a:noFill/>
              </a:ln>
              <a:solidFill>
                <a:prstClr val="black"/>
              </a:solidFill>
              <a:effectLst/>
              <a:uLnTx/>
              <a:uFillTx/>
              <a:latin typeface="+mn-lt"/>
              <a:ea typeface="+mn-ea"/>
              <a:cs typeface="+mn-cs"/>
            </a:rPr>
            <a:t>百万円）を全額取り崩し，企業債の繰上償還及び健全な事業運営のための原資として下水道事業へ出資したことによる減及び</a:t>
          </a:r>
          <a:r>
            <a:rPr kumimoji="1" lang="en-US" altLang="ja-JP" sz="1000" b="0" i="0" u="none" strike="noStrike" kern="0" cap="none" spc="0" normalizeH="0" baseline="0" noProof="0">
              <a:ln>
                <a:noFill/>
              </a:ln>
              <a:solidFill>
                <a:prstClr val="black"/>
              </a:solidFill>
              <a:effectLst/>
              <a:uLnTx/>
              <a:uFillTx/>
              <a:latin typeface="+mn-lt"/>
              <a:ea typeface="+mn-ea"/>
              <a:cs typeface="+mn-cs"/>
            </a:rPr>
            <a:t>7</a:t>
          </a:r>
          <a:r>
            <a:rPr kumimoji="1" lang="ja-JP" altLang="ja-JP" sz="1000" b="0" i="0" u="none" strike="noStrike" kern="0" cap="none" spc="0" normalizeH="0" baseline="0" noProof="0">
              <a:ln>
                <a:noFill/>
              </a:ln>
              <a:solidFill>
                <a:prstClr val="black"/>
              </a:solidFill>
              <a:effectLst/>
              <a:uLnTx/>
              <a:uFillTx/>
              <a:latin typeface="+mn-lt"/>
              <a:ea typeface="+mn-ea"/>
              <a:cs typeface="+mn-cs"/>
            </a:rPr>
            <a:t>月豪雨災害への対応として，例年よりも財政調整基金の取崩額が増えたことが主な</a:t>
          </a:r>
          <a:r>
            <a:rPr kumimoji="1" lang="ja-JP" altLang="en-US" sz="1000" b="0" i="0" u="none" strike="noStrike" kern="0" cap="none" spc="0" normalizeH="0" baseline="0" noProof="0">
              <a:ln>
                <a:noFill/>
              </a:ln>
              <a:solidFill>
                <a:prstClr val="black"/>
              </a:solidFill>
              <a:effectLst/>
              <a:uLnTx/>
              <a:uFillTx/>
              <a:latin typeface="+mn-lt"/>
              <a:ea typeface="+mn-ea"/>
              <a:cs typeface="+mn-cs"/>
            </a:rPr>
            <a:t>要因である。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本町では過疎対策事業債及び辺地対策事業債について、将来の交付税措置がない分（過疎対策事業債の３割、辺地対策事業債の２割）を減債基金へ積み立て、将来の償還に備えている。近年、町の活性化・人口減少対策として積極的に事業を実施しその財源として過疎対策事業債を活用していることから</a:t>
          </a:r>
          <a:r>
            <a:rPr kumimoji="1" lang="ja-JP" altLang="en-US" sz="1200" b="0" i="0" u="none" strike="noStrike" kern="0" cap="none" spc="0" normalizeH="0" baseline="0" noProof="0">
              <a:ln>
                <a:noFill/>
              </a:ln>
              <a:solidFill>
                <a:prstClr val="black"/>
              </a:solidFill>
              <a:effectLst/>
              <a:uLnTx/>
              <a:uFillTx/>
              <a:latin typeface="+mn-lt"/>
              <a:ea typeface="+mn-ea"/>
              <a:cs typeface="+mn-cs"/>
            </a:rPr>
            <a:t>増加が続いていたが</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200" b="0" i="0" u="none" strike="noStrike" kern="0" cap="none" spc="0" normalizeH="0" baseline="0" noProof="0">
              <a:ln>
                <a:noFill/>
              </a:ln>
              <a:solidFill>
                <a:prstClr val="black"/>
              </a:solidFill>
              <a:effectLst/>
              <a:uLnTx/>
              <a:uFillTx/>
              <a:latin typeface="+mn-lt"/>
              <a:ea typeface="+mn-ea"/>
              <a:cs typeface="+mn-cs"/>
            </a:rPr>
            <a:t>年度</a:t>
          </a:r>
          <a:r>
            <a:rPr kumimoji="1" lang="ja-JP" altLang="en-US" sz="1200" b="0" i="0" u="none" strike="noStrike" kern="0" cap="none" spc="0" normalizeH="0" baseline="0" noProof="0">
              <a:ln>
                <a:noFill/>
              </a:ln>
              <a:solidFill>
                <a:prstClr val="black"/>
              </a:solidFill>
              <a:effectLst/>
              <a:uLnTx/>
              <a:uFillTx/>
              <a:latin typeface="+mn-lt"/>
              <a:ea typeface="+mn-ea"/>
              <a:cs typeface="+mn-cs"/>
            </a:rPr>
            <a:t>は過疎債の任意繰上償還を行い，その財源として償還額の３割相当額を定期償還分に加えて取り崩したため，残高は</a:t>
          </a:r>
          <a:r>
            <a:rPr kumimoji="1" lang="en-US" altLang="ja-JP" sz="1200" b="0" i="0" u="none" strike="noStrike" kern="0" cap="none" spc="0" normalizeH="0" baseline="0" noProof="0">
              <a:ln>
                <a:noFill/>
              </a:ln>
              <a:solidFill>
                <a:prstClr val="black"/>
              </a:solidFill>
              <a:effectLst/>
              <a:uLnTx/>
              <a:uFillTx/>
              <a:latin typeface="+mn-lt"/>
              <a:ea typeface="+mn-ea"/>
              <a:cs typeface="+mn-cs"/>
            </a:rPr>
            <a:t>13</a:t>
          </a:r>
          <a:r>
            <a:rPr kumimoji="1" lang="ja-JP" altLang="en-US" sz="1200" b="0" i="0" u="none" strike="noStrike" kern="0" cap="none" spc="0" normalizeH="0" baseline="0" noProof="0">
              <a:ln>
                <a:noFill/>
              </a:ln>
              <a:solidFill>
                <a:prstClr val="black"/>
              </a:solidFill>
              <a:effectLst/>
              <a:uLnTx/>
              <a:uFillTx/>
              <a:latin typeface="+mn-lt"/>
              <a:ea typeface="+mn-ea"/>
              <a:cs typeface="+mn-cs"/>
            </a:rPr>
            <a:t>百万円減の</a:t>
          </a:r>
          <a:r>
            <a:rPr kumimoji="1" lang="en-US" altLang="ja-JP" sz="1200" b="0" i="0" u="none" strike="noStrike" kern="0" cap="none" spc="0" normalizeH="0" baseline="0" noProof="0">
              <a:ln>
                <a:noFill/>
              </a:ln>
              <a:solidFill>
                <a:prstClr val="black"/>
              </a:solidFill>
              <a:effectLst/>
              <a:uLnTx/>
              <a:uFillTx/>
              <a:latin typeface="+mn-lt"/>
              <a:ea typeface="+mn-ea"/>
              <a:cs typeface="+mn-cs"/>
            </a:rPr>
            <a:t>1,221</a:t>
          </a:r>
          <a:r>
            <a:rPr kumimoji="1" lang="ja-JP" altLang="en-US" sz="1200" b="0" i="0" u="none" strike="noStrike" kern="0" cap="none" spc="0" normalizeH="0" baseline="0" noProof="0">
              <a:ln>
                <a:noFill/>
              </a:ln>
              <a:solidFill>
                <a:prstClr val="black"/>
              </a:solidFill>
              <a:effectLst/>
              <a:uLnTx/>
              <a:uFillTx/>
              <a:latin typeface="+mn-lt"/>
              <a:ea typeface="+mn-ea"/>
              <a:cs typeface="+mn-cs"/>
            </a:rPr>
            <a:t>百万円となっている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上記の積み立ては引き続き実施していく方針だが、大型事業の元金償還が順次始まっているため、今後は取崩額も増加していく見込となっている。過疎対策事業債については、交付税措置と減債基金への積み立てにより将来の償還への備えはできているが、地方債残高及び公債費は年々増加しており、それに伴い経常収支比率や実質公債費比率も悪化してきていることから、</a:t>
          </a:r>
          <a:r>
            <a:rPr kumimoji="1" lang="ja-JP" altLang="en-US" sz="1200" b="0" i="0" u="none" strike="noStrike" kern="0" cap="none" spc="0" normalizeH="0" baseline="0" noProof="0">
              <a:ln>
                <a:noFill/>
              </a:ln>
              <a:solidFill>
                <a:prstClr val="black"/>
              </a:solidFill>
              <a:effectLst/>
              <a:uLnTx/>
              <a:uFillTx/>
              <a:latin typeface="+mn-lt"/>
              <a:ea typeface="+mn-ea"/>
              <a:cs typeface="+mn-cs"/>
            </a:rPr>
            <a:t>令和３年度以降も計画的な繰上償還を継続し，適切な財政運営に努めたい</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13,936
13,560
90.62
11,422,177
11,020,665
341,497
5,286,224
10,194,076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　</a:t>
          </a:r>
          <a:r>
            <a:rPr kumimoji="1" lang="en-US" altLang="ja-JP" sz="1100">
              <a:latin typeface="ＭＳ Ｐゴシック" panose="020B0600070205080204" pitchFamily="50" charset="-128"/>
              <a:ea typeface="ＭＳ Ｐゴシック" panose="020B0600070205080204" pitchFamily="50" charset="-128"/>
            </a:rPr>
            <a:t>H30 64.1%</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有形固定資産減価償却率は類似団体平均や全国平均と比較するとやや高いが，岡山県平均よりはやや低くなっている。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矢掛町では合併をしていないこともあり、公用・公共施設は必要最小限しか有していない。主要施設については既にほぼ耐震化ができており、今後も基本的には現有施設を継続して使用する見込みであることから、個別の長寿命化計画を作成し、計画的に維持管理を図っていく方針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4" name="直線コネクタ 73"/>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5"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6" name="直線コネクタ 75"/>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7"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8" name="直線コネクタ 77"/>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9"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0" name="フローチャート: 判断 79"/>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1" name="フローチャート: 判断 8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2" name="フローチャート: 判断 81"/>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3" name="フローチャート: 判断 82"/>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4" name="フローチャート: 判断 83"/>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165629</xdr:rowOff>
    </xdr:from>
    <xdr:to>
      <xdr:col>23</xdr:col>
      <xdr:colOff>136525</xdr:colOff>
      <xdr:row>31</xdr:row>
      <xdr:rowOff>95779</xdr:rowOff>
    </xdr:to>
    <xdr:sp macro="" textlink="">
      <xdr:nvSpPr>
        <xdr:cNvPr id="90" name="楕円 89"/>
        <xdr:cNvSpPr/>
      </xdr:nvSpPr>
      <xdr:spPr>
        <a:xfrm>
          <a:off x="47117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144056</xdr:rowOff>
    </xdr:from>
    <xdr:ext cx="405111" cy="259045"/>
    <xdr:sp macro="" textlink="">
      <xdr:nvSpPr>
        <xdr:cNvPr id="91" name="有形固定資産減価償却率該当値テキスト"/>
        <xdr:cNvSpPr txBox="1"/>
      </xdr:nvSpPr>
      <xdr:spPr>
        <a:xfrm>
          <a:off x="4813300" y="605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92" name="楕円 91"/>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44979</xdr:rowOff>
    </xdr:to>
    <xdr:cxnSp macro="">
      <xdr:nvCxnSpPr>
        <xdr:cNvPr id="93" name="直線コネクタ 92"/>
        <xdr:cNvCxnSpPr/>
      </xdr:nvCxnSpPr>
      <xdr:spPr>
        <a:xfrm>
          <a:off x="4051300" y="6122458"/>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115253</xdr:rowOff>
    </xdr:from>
    <xdr:to>
      <xdr:col>11</xdr:col>
      <xdr:colOff>187325</xdr:colOff>
      <xdr:row>31</xdr:row>
      <xdr:rowOff>45403</xdr:rowOff>
    </xdr:to>
    <xdr:sp macro="" textlink="">
      <xdr:nvSpPr>
        <xdr:cNvPr id="94" name="楕円 93"/>
        <xdr:cNvSpPr/>
      </xdr:nvSpPr>
      <xdr:spPr>
        <a:xfrm>
          <a:off x="2476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97261</xdr:rowOff>
    </xdr:from>
    <xdr:to>
      <xdr:col>7</xdr:col>
      <xdr:colOff>187325</xdr:colOff>
      <xdr:row>31</xdr:row>
      <xdr:rowOff>27411</xdr:rowOff>
    </xdr:to>
    <xdr:sp macro="" textlink="">
      <xdr:nvSpPr>
        <xdr:cNvPr id="95" name="楕円 94"/>
        <xdr:cNvSpPr/>
      </xdr:nvSpPr>
      <xdr:spPr>
        <a:xfrm>
          <a:off x="1714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148061</xdr:rowOff>
    </xdr:from>
    <xdr:to>
      <xdr:col>11</xdr:col>
      <xdr:colOff>136525</xdr:colOff>
      <xdr:row>30</xdr:row>
      <xdr:rowOff>166053</xdr:rowOff>
    </xdr:to>
    <xdr:cxnSp macro="">
      <xdr:nvCxnSpPr>
        <xdr:cNvPr id="96" name="直線コネクタ 95"/>
        <xdr:cNvCxnSpPr/>
      </xdr:nvCxnSpPr>
      <xdr:spPr>
        <a:xfrm>
          <a:off x="1765300" y="606308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8" name="n_2aveValue有形固定資産減価償却率"/>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9" name="n_3aveValue有形固定資産減価償却率"/>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0"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101"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36530</xdr:rowOff>
    </xdr:from>
    <xdr:ext cx="405111" cy="259045"/>
    <xdr:sp macro="" textlink="">
      <xdr:nvSpPr>
        <xdr:cNvPr id="102" name="n_3mainValue有形固定資産減価償却率"/>
        <xdr:cNvSpPr txBox="1"/>
      </xdr:nvSpPr>
      <xdr:spPr>
        <a:xfrm>
          <a:off x="2324744" y="61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18538</xdr:rowOff>
    </xdr:from>
    <xdr:ext cx="405111" cy="259045"/>
    <xdr:sp macro="" textlink="">
      <xdr:nvSpPr>
        <xdr:cNvPr id="103" name="n_4mainValue有形固定資産減価償却率"/>
        <xdr:cNvSpPr txBox="1"/>
      </xdr:nvSpPr>
      <xdr:spPr>
        <a:xfrm>
          <a:off x="1562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の債務償還比率は</a:t>
          </a:r>
          <a:r>
            <a:rPr kumimoji="1" lang="en-US" altLang="ja-JP" sz="1100">
              <a:latin typeface="ＭＳ Ｐゴシック" panose="020B0600070205080204" pitchFamily="50" charset="-128"/>
              <a:ea typeface="ＭＳ Ｐゴシック" panose="020B0600070205080204" pitchFamily="50" charset="-128"/>
            </a:rPr>
            <a:t>433.5</a:t>
          </a:r>
          <a:r>
            <a:rPr kumimoji="1" lang="ja-JP" altLang="en-US" sz="1100">
              <a:latin typeface="ＭＳ Ｐゴシック" panose="020B0600070205080204" pitchFamily="50" charset="-128"/>
              <a:ea typeface="ＭＳ Ｐゴシック" panose="020B0600070205080204" pitchFamily="50" charset="-128"/>
            </a:rPr>
            <a:t>％と，全国や岡山県，類似団体の平均と比較してかなり低くなっているが，これは多額の基金残高を有することと，令和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年度は普通交付税が大幅に増となったことによる。</a:t>
          </a:r>
        </a:p>
        <a:p>
          <a:r>
            <a:rPr kumimoji="1" lang="ja-JP" altLang="en-US" sz="1100">
              <a:latin typeface="ＭＳ Ｐゴシック" panose="020B0600070205080204" pitchFamily="50" charset="-128"/>
              <a:ea typeface="ＭＳ Ｐゴシック" panose="020B0600070205080204" pitchFamily="50" charset="-128"/>
            </a:rPr>
            <a:t>　また本町では，将来負担額のほとんどを占める地方債残高について，交付税措置率</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割の臨時財政対策債と</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割の過疎対策事業債が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以上を占めていることと，過疎債・辺地債についてはその償還額のうち普通交付税措置されない部分を減債基金へ積み立てていることから，実質的な将来世代への負担はさらに低いものとなっている。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2" name="直線コネクタ 131"/>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3"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4" name="直線コネクタ 133"/>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7" name="債務償還比率平均値テキスト"/>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8" name="フローチャート: 判断 137"/>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9" name="フローチャート: 判断 138"/>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0" name="フローチャート: 判断 139"/>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1" name="フローチャート: 判断 140"/>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2" name="フローチャート: 判断 141"/>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38417</xdr:rowOff>
    </xdr:from>
    <xdr:to>
      <xdr:col>76</xdr:col>
      <xdr:colOff>73025</xdr:colOff>
      <xdr:row>29</xdr:row>
      <xdr:rowOff>140017</xdr:rowOff>
    </xdr:to>
    <xdr:sp macro="" textlink="">
      <xdr:nvSpPr>
        <xdr:cNvPr id="148" name="楕円 147"/>
        <xdr:cNvSpPr/>
      </xdr:nvSpPr>
      <xdr:spPr>
        <a:xfrm>
          <a:off x="147447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61294</xdr:rowOff>
    </xdr:from>
    <xdr:ext cx="469744" cy="259045"/>
    <xdr:sp macro="" textlink="">
      <xdr:nvSpPr>
        <xdr:cNvPr id="149" name="債務償還比率該当値テキスト"/>
        <xdr:cNvSpPr txBox="1"/>
      </xdr:nvSpPr>
      <xdr:spPr>
        <a:xfrm>
          <a:off x="14846300" y="563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18577</xdr:rowOff>
    </xdr:from>
    <xdr:to>
      <xdr:col>72</xdr:col>
      <xdr:colOff>123825</xdr:colOff>
      <xdr:row>30</xdr:row>
      <xdr:rowOff>120177</xdr:rowOff>
    </xdr:to>
    <xdr:sp macro="" textlink="">
      <xdr:nvSpPr>
        <xdr:cNvPr id="150" name="楕円 149"/>
        <xdr:cNvSpPr/>
      </xdr:nvSpPr>
      <xdr:spPr>
        <a:xfrm>
          <a:off x="14033500" y="59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89217</xdr:rowOff>
    </xdr:from>
    <xdr:to>
      <xdr:col>76</xdr:col>
      <xdr:colOff>22225</xdr:colOff>
      <xdr:row>30</xdr:row>
      <xdr:rowOff>69377</xdr:rowOff>
    </xdr:to>
    <xdr:cxnSp macro="">
      <xdr:nvCxnSpPr>
        <xdr:cNvPr id="151" name="直線コネクタ 150"/>
        <xdr:cNvCxnSpPr/>
      </xdr:nvCxnSpPr>
      <xdr:spPr>
        <a:xfrm flipV="1">
          <a:off x="14084300" y="5832792"/>
          <a:ext cx="711200" cy="1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76271</xdr:rowOff>
    </xdr:from>
    <xdr:to>
      <xdr:col>68</xdr:col>
      <xdr:colOff>123825</xdr:colOff>
      <xdr:row>31</xdr:row>
      <xdr:rowOff>6421</xdr:rowOff>
    </xdr:to>
    <xdr:sp macro="" textlink="">
      <xdr:nvSpPr>
        <xdr:cNvPr id="152" name="楕円 151"/>
        <xdr:cNvSpPr/>
      </xdr:nvSpPr>
      <xdr:spPr>
        <a:xfrm>
          <a:off x="13271500" y="59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69377</xdr:rowOff>
    </xdr:from>
    <xdr:to>
      <xdr:col>72</xdr:col>
      <xdr:colOff>73025</xdr:colOff>
      <xdr:row>30</xdr:row>
      <xdr:rowOff>127071</xdr:rowOff>
    </xdr:to>
    <xdr:cxnSp macro="">
      <xdr:nvCxnSpPr>
        <xdr:cNvPr id="153" name="直線コネクタ 152"/>
        <xdr:cNvCxnSpPr/>
      </xdr:nvCxnSpPr>
      <xdr:spPr>
        <a:xfrm flipV="1">
          <a:off x="13322300" y="5984402"/>
          <a:ext cx="762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70993</xdr:rowOff>
    </xdr:from>
    <xdr:to>
      <xdr:col>64</xdr:col>
      <xdr:colOff>123825</xdr:colOff>
      <xdr:row>31</xdr:row>
      <xdr:rowOff>1143</xdr:rowOff>
    </xdr:to>
    <xdr:sp macro="" textlink="">
      <xdr:nvSpPr>
        <xdr:cNvPr id="154" name="楕円 153"/>
        <xdr:cNvSpPr/>
      </xdr:nvSpPr>
      <xdr:spPr>
        <a:xfrm>
          <a:off x="12509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121793</xdr:rowOff>
    </xdr:from>
    <xdr:to>
      <xdr:col>68</xdr:col>
      <xdr:colOff>73025</xdr:colOff>
      <xdr:row>30</xdr:row>
      <xdr:rowOff>127071</xdr:rowOff>
    </xdr:to>
    <xdr:cxnSp macro="">
      <xdr:nvCxnSpPr>
        <xdr:cNvPr id="155" name="直線コネクタ 154"/>
        <xdr:cNvCxnSpPr/>
      </xdr:nvCxnSpPr>
      <xdr:spPr>
        <a:xfrm>
          <a:off x="12560300" y="6036818"/>
          <a:ext cx="762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59239</xdr:rowOff>
    </xdr:from>
    <xdr:to>
      <xdr:col>60</xdr:col>
      <xdr:colOff>123825</xdr:colOff>
      <xdr:row>30</xdr:row>
      <xdr:rowOff>160839</xdr:rowOff>
    </xdr:to>
    <xdr:sp macro="" textlink="">
      <xdr:nvSpPr>
        <xdr:cNvPr id="156" name="楕円 155"/>
        <xdr:cNvSpPr/>
      </xdr:nvSpPr>
      <xdr:spPr>
        <a:xfrm>
          <a:off x="11747500" y="59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110039</xdr:rowOff>
    </xdr:from>
    <xdr:to>
      <xdr:col>64</xdr:col>
      <xdr:colOff>73025</xdr:colOff>
      <xdr:row>30</xdr:row>
      <xdr:rowOff>121793</xdr:rowOff>
    </xdr:to>
    <xdr:cxnSp macro="">
      <xdr:nvCxnSpPr>
        <xdr:cNvPr id="157" name="直線コネクタ 156"/>
        <xdr:cNvCxnSpPr/>
      </xdr:nvCxnSpPr>
      <xdr:spPr>
        <a:xfrm>
          <a:off x="11798300" y="6025064"/>
          <a:ext cx="762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8" name="n_1aveValue債務償還比率"/>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9"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60" name="n_3aveValue債務償還比率"/>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61" name="n_4aveValue債務償還比率"/>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111304</xdr:rowOff>
    </xdr:from>
    <xdr:ext cx="469744" cy="259045"/>
    <xdr:sp macro="" textlink="">
      <xdr:nvSpPr>
        <xdr:cNvPr id="162" name="n_1mainValue債務償還比率"/>
        <xdr:cNvSpPr txBox="1"/>
      </xdr:nvSpPr>
      <xdr:spPr>
        <a:xfrm>
          <a:off x="13836727" y="602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168998</xdr:rowOff>
    </xdr:from>
    <xdr:ext cx="469744" cy="259045"/>
    <xdr:sp macro="" textlink="">
      <xdr:nvSpPr>
        <xdr:cNvPr id="163" name="n_2mainValue債務償還比率"/>
        <xdr:cNvSpPr txBox="1"/>
      </xdr:nvSpPr>
      <xdr:spPr>
        <a:xfrm>
          <a:off x="13087427" y="608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163720</xdr:rowOff>
    </xdr:from>
    <xdr:ext cx="469744" cy="259045"/>
    <xdr:sp macro="" textlink="">
      <xdr:nvSpPr>
        <xdr:cNvPr id="164" name="n_3mainValue債務償還比率"/>
        <xdr:cNvSpPr txBox="1"/>
      </xdr:nvSpPr>
      <xdr:spPr>
        <a:xfrm>
          <a:off x="12325427" y="607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151966</xdr:rowOff>
    </xdr:from>
    <xdr:ext cx="469744" cy="259045"/>
    <xdr:sp macro="" textlink="">
      <xdr:nvSpPr>
        <xdr:cNvPr id="165" name="n_4mainValue債務償還比率"/>
        <xdr:cNvSpPr txBox="1"/>
      </xdr:nvSpPr>
      <xdr:spPr>
        <a:xfrm>
          <a:off x="11563427" y="606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13,936
13,560
90.62
11,422,177
11,020,665
341,497
5,286,224
10,194,076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5" name="楕円 74"/>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38</xdr:row>
      <xdr:rowOff>11430</xdr:rowOff>
    </xdr:to>
    <xdr:cxnSp macro="">
      <xdr:nvCxnSpPr>
        <xdr:cNvPr id="76" name="直線コネクタ 75"/>
        <xdr:cNvCxnSpPr/>
      </xdr:nvCxnSpPr>
      <xdr:spPr>
        <a:xfrm>
          <a:off x="3797300" y="65017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7" name="楕円 76"/>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17780</xdr:rowOff>
    </xdr:from>
    <xdr:to>
      <xdr:col>6</xdr:col>
      <xdr:colOff>38100</xdr:colOff>
      <xdr:row>37</xdr:row>
      <xdr:rowOff>119380</xdr:rowOff>
    </xdr:to>
    <xdr:sp macro="" textlink="">
      <xdr:nvSpPr>
        <xdr:cNvPr id="78" name="楕円 77"/>
        <xdr:cNvSpPr/>
      </xdr:nvSpPr>
      <xdr:spPr>
        <a:xfrm>
          <a:off x="107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68580</xdr:rowOff>
    </xdr:from>
    <xdr:to>
      <xdr:col>10</xdr:col>
      <xdr:colOff>114300</xdr:colOff>
      <xdr:row>37</xdr:row>
      <xdr:rowOff>95250</xdr:rowOff>
    </xdr:to>
    <xdr:cxnSp macro="">
      <xdr:nvCxnSpPr>
        <xdr:cNvPr id="79" name="直線コネクタ 78"/>
        <xdr:cNvCxnSpPr/>
      </xdr:nvCxnSpPr>
      <xdr:spPr>
        <a:xfrm>
          <a:off x="1130300" y="641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0"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1"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2"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3"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28592</xdr:rowOff>
    </xdr:from>
    <xdr:ext cx="405111" cy="259045"/>
    <xdr:sp macro="" textlink="">
      <xdr:nvSpPr>
        <xdr:cNvPr id="84" name="n_1main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137177</xdr:rowOff>
    </xdr:from>
    <xdr:ext cx="405111" cy="259045"/>
    <xdr:sp macro="" textlink="">
      <xdr:nvSpPr>
        <xdr:cNvPr id="85" name="n_3mainValue【道路】&#10;有形固定資産減価償却率"/>
        <xdr:cNvSpPr txBox="1"/>
      </xdr:nvSpPr>
      <xdr:spPr>
        <a:xfrm>
          <a:off x="1816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110507</xdr:rowOff>
    </xdr:from>
    <xdr:ext cx="405111" cy="259045"/>
    <xdr:sp macro="" textlink="">
      <xdr:nvSpPr>
        <xdr:cNvPr id="86" name="n_4mainValue【道路】&#10;有形固定資産減価償却率"/>
        <xdr:cNvSpPr txBox="1"/>
      </xdr:nvSpPr>
      <xdr:spPr>
        <a:xfrm>
          <a:off x="927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0" name="直線コネクタ 109"/>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1"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2" name="直線コネクタ 111"/>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3"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4" name="直線コネクタ 113"/>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5" name="【道路】&#10;一人当たり延長平均値テキスト"/>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6" name="フローチャート: 判断 115"/>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17" name="フローチャート: 判断 116"/>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18" name="フローチャート: 判断 117"/>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19" name="フローチャート: 判断 118"/>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0" name="フローチャート: 判断 119"/>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64871</xdr:rowOff>
    </xdr:from>
    <xdr:to>
      <xdr:col>55</xdr:col>
      <xdr:colOff>50800</xdr:colOff>
      <xdr:row>38</xdr:row>
      <xdr:rowOff>166471</xdr:rowOff>
    </xdr:to>
    <xdr:sp macro="" textlink="">
      <xdr:nvSpPr>
        <xdr:cNvPr id="126" name="楕円 125"/>
        <xdr:cNvSpPr/>
      </xdr:nvSpPr>
      <xdr:spPr>
        <a:xfrm>
          <a:off x="10426700" y="65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87749</xdr:rowOff>
    </xdr:from>
    <xdr:ext cx="534377" cy="259045"/>
    <xdr:sp macro="" textlink="">
      <xdr:nvSpPr>
        <xdr:cNvPr id="127" name="【道路】&#10;一人当たり延長該当値テキスト"/>
        <xdr:cNvSpPr txBox="1"/>
      </xdr:nvSpPr>
      <xdr:spPr>
        <a:xfrm>
          <a:off x="10515600" y="64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75273</xdr:rowOff>
    </xdr:from>
    <xdr:to>
      <xdr:col>50</xdr:col>
      <xdr:colOff>165100</xdr:colOff>
      <xdr:row>39</xdr:row>
      <xdr:rowOff>5423</xdr:rowOff>
    </xdr:to>
    <xdr:sp macro="" textlink="">
      <xdr:nvSpPr>
        <xdr:cNvPr id="128" name="楕円 127"/>
        <xdr:cNvSpPr/>
      </xdr:nvSpPr>
      <xdr:spPr>
        <a:xfrm>
          <a:off x="9588500" y="65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115671</xdr:rowOff>
    </xdr:from>
    <xdr:to>
      <xdr:col>55</xdr:col>
      <xdr:colOff>0</xdr:colOff>
      <xdr:row>38</xdr:row>
      <xdr:rowOff>126073</xdr:rowOff>
    </xdr:to>
    <xdr:cxnSp macro="">
      <xdr:nvCxnSpPr>
        <xdr:cNvPr id="129" name="直線コネクタ 128"/>
        <xdr:cNvCxnSpPr/>
      </xdr:nvCxnSpPr>
      <xdr:spPr>
        <a:xfrm flipV="1">
          <a:off x="9639300" y="6630771"/>
          <a:ext cx="8382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87579</xdr:rowOff>
    </xdr:from>
    <xdr:to>
      <xdr:col>41</xdr:col>
      <xdr:colOff>101600</xdr:colOff>
      <xdr:row>39</xdr:row>
      <xdr:rowOff>17729</xdr:rowOff>
    </xdr:to>
    <xdr:sp macro="" textlink="">
      <xdr:nvSpPr>
        <xdr:cNvPr id="130" name="楕円 129"/>
        <xdr:cNvSpPr/>
      </xdr:nvSpPr>
      <xdr:spPr>
        <a:xfrm>
          <a:off x="7810500" y="66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98590</xdr:rowOff>
    </xdr:from>
    <xdr:to>
      <xdr:col>36</xdr:col>
      <xdr:colOff>165100</xdr:colOff>
      <xdr:row>39</xdr:row>
      <xdr:rowOff>28740</xdr:rowOff>
    </xdr:to>
    <xdr:sp macro="" textlink="">
      <xdr:nvSpPr>
        <xdr:cNvPr id="131" name="楕円 130"/>
        <xdr:cNvSpPr/>
      </xdr:nvSpPr>
      <xdr:spPr>
        <a:xfrm>
          <a:off x="6921500" y="66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138379</xdr:rowOff>
    </xdr:from>
    <xdr:to>
      <xdr:col>41</xdr:col>
      <xdr:colOff>50800</xdr:colOff>
      <xdr:row>38</xdr:row>
      <xdr:rowOff>149390</xdr:rowOff>
    </xdr:to>
    <xdr:cxnSp macro="">
      <xdr:nvCxnSpPr>
        <xdr:cNvPr id="132" name="直線コネクタ 131"/>
        <xdr:cNvCxnSpPr/>
      </xdr:nvCxnSpPr>
      <xdr:spPr>
        <a:xfrm flipV="1">
          <a:off x="6972300" y="6653479"/>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33" name="n_1aveValue【道路】&#10;一人当たり延長"/>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34"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35" name="n_3aveValue【道路】&#10;一人当たり延長"/>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36" name="n_4aveValue【道路】&#10;一人当たり延長"/>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21950</xdr:rowOff>
    </xdr:from>
    <xdr:ext cx="534377" cy="259045"/>
    <xdr:sp macro="" textlink="">
      <xdr:nvSpPr>
        <xdr:cNvPr id="137" name="n_1mainValue【道路】&#10;一人当たり延長"/>
        <xdr:cNvSpPr txBox="1"/>
      </xdr:nvSpPr>
      <xdr:spPr>
        <a:xfrm>
          <a:off x="9359411" y="63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34256</xdr:rowOff>
    </xdr:from>
    <xdr:ext cx="534377" cy="259045"/>
    <xdr:sp macro="" textlink="">
      <xdr:nvSpPr>
        <xdr:cNvPr id="138" name="n_3mainValue【道路】&#10;一人当たり延長"/>
        <xdr:cNvSpPr txBox="1"/>
      </xdr:nvSpPr>
      <xdr:spPr>
        <a:xfrm>
          <a:off x="7594111" y="63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45267</xdr:rowOff>
    </xdr:from>
    <xdr:ext cx="534377" cy="259045"/>
    <xdr:sp macro="" textlink="">
      <xdr:nvSpPr>
        <xdr:cNvPr id="139" name="n_4mainValue【道路】&#10;一人当たり延長"/>
        <xdr:cNvSpPr txBox="1"/>
      </xdr:nvSpPr>
      <xdr:spPr>
        <a:xfrm>
          <a:off x="67051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5" name="直線コネクタ 164"/>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7" name="直線コネクタ 16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8"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9" name="直線コネクタ 168"/>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0"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1" name="フローチャート: 判断 170"/>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2" name="フローチャート: 判断 171"/>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3" name="フローチャート: 判断 172"/>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74" name="フローチャート: 判断 173"/>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5" name="フローチャート: 判断 174"/>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127181</xdr:rowOff>
    </xdr:from>
    <xdr:to>
      <xdr:col>24</xdr:col>
      <xdr:colOff>114300</xdr:colOff>
      <xdr:row>62</xdr:row>
      <xdr:rowOff>57331</xdr:rowOff>
    </xdr:to>
    <xdr:sp macro="" textlink="">
      <xdr:nvSpPr>
        <xdr:cNvPr id="181" name="楕円 180"/>
        <xdr:cNvSpPr/>
      </xdr:nvSpPr>
      <xdr:spPr>
        <a:xfrm>
          <a:off x="4584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105608</xdr:rowOff>
    </xdr:from>
    <xdr:ext cx="405111" cy="259045"/>
    <xdr:sp macro="" textlink="">
      <xdr:nvSpPr>
        <xdr:cNvPr id="182" name="【橋りょう・トンネル】&#10;有形固定資産減価償却率該当値テキスト"/>
        <xdr:cNvSpPr txBox="1"/>
      </xdr:nvSpPr>
      <xdr:spPr>
        <a:xfrm>
          <a:off x="4673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83" name="楕円 182"/>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xdr:rowOff>
    </xdr:from>
    <xdr:to>
      <xdr:col>24</xdr:col>
      <xdr:colOff>63500</xdr:colOff>
      <xdr:row>62</xdr:row>
      <xdr:rowOff>13063</xdr:rowOff>
    </xdr:to>
    <xdr:cxnSp macro="">
      <xdr:nvCxnSpPr>
        <xdr:cNvPr id="184" name="直線コネクタ 183"/>
        <xdr:cNvCxnSpPr/>
      </xdr:nvCxnSpPr>
      <xdr:spPr>
        <a:xfrm flipV="1">
          <a:off x="3797300" y="10636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85" name="楕円 184"/>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115751</xdr:rowOff>
    </xdr:from>
    <xdr:to>
      <xdr:col>6</xdr:col>
      <xdr:colOff>38100</xdr:colOff>
      <xdr:row>62</xdr:row>
      <xdr:rowOff>45901</xdr:rowOff>
    </xdr:to>
    <xdr:sp macro="" textlink="">
      <xdr:nvSpPr>
        <xdr:cNvPr id="186" name="楕円 185"/>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62</xdr:row>
      <xdr:rowOff>11430</xdr:rowOff>
    </xdr:to>
    <xdr:cxnSp macro="">
      <xdr:nvCxnSpPr>
        <xdr:cNvPr id="187" name="直線コネクタ 186"/>
        <xdr:cNvCxnSpPr/>
      </xdr:nvCxnSpPr>
      <xdr:spPr>
        <a:xfrm>
          <a:off x="1130300" y="106250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88"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89"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190"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1"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192" name="n_1mainValue【橋りょう・トンネル】&#10;有形固定資産減価償却率"/>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193" name="n_3mainValue【橋りょう・トンネ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194" name="n_4mainValue【橋りょう・トンネル】&#10;有形固定資産減価償却率"/>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18" name="直線コネクタ 217"/>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19"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20" name="直線コネクタ 219"/>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21"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22" name="直線コネクタ 221"/>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23"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24" name="フローチャート: 判断 223"/>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25" name="フローチャート: 判断 224"/>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26" name="フローチャート: 判断 225"/>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27" name="フローチャート: 判断 226"/>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28" name="フローチャート: 判断 227"/>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67089</xdr:rowOff>
    </xdr:from>
    <xdr:to>
      <xdr:col>55</xdr:col>
      <xdr:colOff>50800</xdr:colOff>
      <xdr:row>59</xdr:row>
      <xdr:rowOff>168689</xdr:rowOff>
    </xdr:to>
    <xdr:sp macro="" textlink="">
      <xdr:nvSpPr>
        <xdr:cNvPr id="234" name="楕円 233"/>
        <xdr:cNvSpPr/>
      </xdr:nvSpPr>
      <xdr:spPr>
        <a:xfrm>
          <a:off x="10426700" y="101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89966</xdr:rowOff>
    </xdr:from>
    <xdr:ext cx="599010" cy="259045"/>
    <xdr:sp macro="" textlink="">
      <xdr:nvSpPr>
        <xdr:cNvPr id="235" name="【橋りょう・トンネル】&#10;一人当たり有形固定資産（償却資産）額該当値テキスト"/>
        <xdr:cNvSpPr txBox="1"/>
      </xdr:nvSpPr>
      <xdr:spPr>
        <a:xfrm>
          <a:off x="10515600" y="100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96228</xdr:rowOff>
    </xdr:from>
    <xdr:to>
      <xdr:col>50</xdr:col>
      <xdr:colOff>165100</xdr:colOff>
      <xdr:row>60</xdr:row>
      <xdr:rowOff>26378</xdr:rowOff>
    </xdr:to>
    <xdr:sp macro="" textlink="">
      <xdr:nvSpPr>
        <xdr:cNvPr id="236" name="楕円 235"/>
        <xdr:cNvSpPr/>
      </xdr:nvSpPr>
      <xdr:spPr>
        <a:xfrm>
          <a:off x="9588500" y="102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117889</xdr:rowOff>
    </xdr:from>
    <xdr:to>
      <xdr:col>55</xdr:col>
      <xdr:colOff>0</xdr:colOff>
      <xdr:row>59</xdr:row>
      <xdr:rowOff>147028</xdr:rowOff>
    </xdr:to>
    <xdr:cxnSp macro="">
      <xdr:nvCxnSpPr>
        <xdr:cNvPr id="237" name="直線コネクタ 236"/>
        <xdr:cNvCxnSpPr/>
      </xdr:nvCxnSpPr>
      <xdr:spPr>
        <a:xfrm flipV="1">
          <a:off x="9639300" y="10233439"/>
          <a:ext cx="838200" cy="2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130804</xdr:rowOff>
    </xdr:from>
    <xdr:to>
      <xdr:col>41</xdr:col>
      <xdr:colOff>101600</xdr:colOff>
      <xdr:row>60</xdr:row>
      <xdr:rowOff>60954</xdr:rowOff>
    </xdr:to>
    <xdr:sp macro="" textlink="">
      <xdr:nvSpPr>
        <xdr:cNvPr id="238" name="楕円 237"/>
        <xdr:cNvSpPr/>
      </xdr:nvSpPr>
      <xdr:spPr>
        <a:xfrm>
          <a:off x="7810500" y="102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140768</xdr:rowOff>
    </xdr:from>
    <xdr:to>
      <xdr:col>36</xdr:col>
      <xdr:colOff>165100</xdr:colOff>
      <xdr:row>60</xdr:row>
      <xdr:rowOff>70918</xdr:rowOff>
    </xdr:to>
    <xdr:sp macro="" textlink="">
      <xdr:nvSpPr>
        <xdr:cNvPr id="239" name="楕円 238"/>
        <xdr:cNvSpPr/>
      </xdr:nvSpPr>
      <xdr:spPr>
        <a:xfrm>
          <a:off x="6921500" y="102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10154</xdr:rowOff>
    </xdr:from>
    <xdr:to>
      <xdr:col>41</xdr:col>
      <xdr:colOff>50800</xdr:colOff>
      <xdr:row>60</xdr:row>
      <xdr:rowOff>20118</xdr:rowOff>
    </xdr:to>
    <xdr:cxnSp macro="">
      <xdr:nvCxnSpPr>
        <xdr:cNvPr id="240" name="直線コネクタ 239"/>
        <xdr:cNvCxnSpPr/>
      </xdr:nvCxnSpPr>
      <xdr:spPr>
        <a:xfrm flipV="1">
          <a:off x="6972300" y="10297154"/>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41" name="n_1aveValue【橋りょう・トンネル】&#10;一人当たり有形固定資産（償却資産）額"/>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42" name="n_2aveValue【橋りょう・トンネル】&#10;一人当たり有形固定資産（償却資産）額"/>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43" name="n_3aveValue【橋りょう・トンネル】&#10;一人当たり有形固定資産（償却資産）額"/>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44" name="n_4aveValue【橋りょう・トンネル】&#10;一人当たり有形固定資産（償却資産）額"/>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42905</xdr:rowOff>
    </xdr:from>
    <xdr:ext cx="599010" cy="259045"/>
    <xdr:sp macro="" textlink="">
      <xdr:nvSpPr>
        <xdr:cNvPr id="245" name="n_1mainValue【橋りょう・トンネル】&#10;一人当たり有形固定資産（償却資産）額"/>
        <xdr:cNvSpPr txBox="1"/>
      </xdr:nvSpPr>
      <xdr:spPr>
        <a:xfrm>
          <a:off x="9327095" y="998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77481</xdr:rowOff>
    </xdr:from>
    <xdr:ext cx="599010" cy="259045"/>
    <xdr:sp macro="" textlink="">
      <xdr:nvSpPr>
        <xdr:cNvPr id="246" name="n_3mainValue【橋りょう・トンネル】&#10;一人当たり有形固定資産（償却資産）額"/>
        <xdr:cNvSpPr txBox="1"/>
      </xdr:nvSpPr>
      <xdr:spPr>
        <a:xfrm>
          <a:off x="7561795" y="1002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87445</xdr:rowOff>
    </xdr:from>
    <xdr:ext cx="599010" cy="259045"/>
    <xdr:sp macro="" textlink="">
      <xdr:nvSpPr>
        <xdr:cNvPr id="247" name="n_4mainValue【橋りょう・トンネル】&#10;一人当たり有形固定資産（償却資産）額"/>
        <xdr:cNvSpPr txBox="1"/>
      </xdr:nvSpPr>
      <xdr:spPr>
        <a:xfrm>
          <a:off x="6672795" y="1003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72" name="直線コネクタ 271"/>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75"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76" name="直線コネクタ 27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77" name="【公営住宅】&#10;有形固定資産減価償却率平均値テキスト"/>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78" name="フローチャート: 判断 277"/>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79" name="フローチャート: 判断 278"/>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0" name="フローチャート: 判断 279"/>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1" name="フローチャート: 判断 280"/>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82" name="フローチャート: 判断 281"/>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88" name="楕円 287"/>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89" name="【公営住宅】&#10;有形固定資産減価償却率該当値テキスト"/>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90" name="楕円 289"/>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81</xdr:row>
      <xdr:rowOff>140970</xdr:rowOff>
    </xdr:to>
    <xdr:cxnSp macro="">
      <xdr:nvCxnSpPr>
        <xdr:cNvPr id="291" name="直線コネクタ 290"/>
        <xdr:cNvCxnSpPr/>
      </xdr:nvCxnSpPr>
      <xdr:spPr>
        <a:xfrm flipV="1">
          <a:off x="3797300" y="14020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2" name="楕円 291"/>
        <xdr:cNvSpPr/>
      </xdr:nvSpPr>
      <xdr:spPr>
        <a:xfrm>
          <a:off x="196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76836</xdr:rowOff>
    </xdr:from>
    <xdr:to>
      <xdr:col>6</xdr:col>
      <xdr:colOff>38100</xdr:colOff>
      <xdr:row>82</xdr:row>
      <xdr:rowOff>6986</xdr:rowOff>
    </xdr:to>
    <xdr:sp macro="" textlink="">
      <xdr:nvSpPr>
        <xdr:cNvPr id="293" name="楕円 292"/>
        <xdr:cNvSpPr/>
      </xdr:nvSpPr>
      <xdr:spPr>
        <a:xfrm>
          <a:off x="1079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127636</xdr:rowOff>
    </xdr:from>
    <xdr:to>
      <xdr:col>10</xdr:col>
      <xdr:colOff>114300</xdr:colOff>
      <xdr:row>81</xdr:row>
      <xdr:rowOff>161925</xdr:rowOff>
    </xdr:to>
    <xdr:cxnSp macro="">
      <xdr:nvCxnSpPr>
        <xdr:cNvPr id="294" name="直線コネクタ 293"/>
        <xdr:cNvCxnSpPr/>
      </xdr:nvCxnSpPr>
      <xdr:spPr>
        <a:xfrm>
          <a:off x="1130300" y="14015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295" name="n_1ave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6"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97" name="n_3aveValue【公営住宅】&#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298" name="n_4aveValue【公営住宅】&#10;有形固定資産減価償却率"/>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299"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00" name="n_3mainValue【公営住宅】&#10;有形固定資産減価償却率"/>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23513</xdr:rowOff>
    </xdr:from>
    <xdr:ext cx="405111" cy="259045"/>
    <xdr:sp macro="" textlink="">
      <xdr:nvSpPr>
        <xdr:cNvPr id="301" name="n_4mainValue【公営住宅】&#10;有形固定資産減価償却率"/>
        <xdr:cNvSpPr txBox="1"/>
      </xdr:nvSpPr>
      <xdr:spPr>
        <a:xfrm>
          <a:off x="927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23" name="直線コネクタ 32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2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25" name="直線コネクタ 32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2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27" name="直線コネクタ 32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28"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29" name="フローチャート: 判断 32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30" name="フローチャート: 判断 32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31" name="フローチャート: 判断 33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32" name="フローチャート: 判断 33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33" name="フローチャート: 判断 33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46737</xdr:rowOff>
    </xdr:from>
    <xdr:to>
      <xdr:col>55</xdr:col>
      <xdr:colOff>50800</xdr:colOff>
      <xdr:row>83</xdr:row>
      <xdr:rowOff>148337</xdr:rowOff>
    </xdr:to>
    <xdr:sp macro="" textlink="">
      <xdr:nvSpPr>
        <xdr:cNvPr id="339" name="楕円 338"/>
        <xdr:cNvSpPr/>
      </xdr:nvSpPr>
      <xdr:spPr>
        <a:xfrm>
          <a:off x="10426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69614</xdr:rowOff>
    </xdr:from>
    <xdr:ext cx="469744" cy="259045"/>
    <xdr:sp macro="" textlink="">
      <xdr:nvSpPr>
        <xdr:cNvPr id="340" name="【公営住宅】&#10;一人当たり面積該当値テキスト"/>
        <xdr:cNvSpPr txBox="1"/>
      </xdr:nvSpPr>
      <xdr:spPr>
        <a:xfrm>
          <a:off x="10515600"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54508</xdr:rowOff>
    </xdr:from>
    <xdr:to>
      <xdr:col>50</xdr:col>
      <xdr:colOff>165100</xdr:colOff>
      <xdr:row>83</xdr:row>
      <xdr:rowOff>156108</xdr:rowOff>
    </xdr:to>
    <xdr:sp macro="" textlink="">
      <xdr:nvSpPr>
        <xdr:cNvPr id="341" name="楕円 340"/>
        <xdr:cNvSpPr/>
      </xdr:nvSpPr>
      <xdr:spPr>
        <a:xfrm>
          <a:off x="9588500" y="142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97537</xdr:rowOff>
    </xdr:from>
    <xdr:to>
      <xdr:col>55</xdr:col>
      <xdr:colOff>0</xdr:colOff>
      <xdr:row>83</xdr:row>
      <xdr:rowOff>105308</xdr:rowOff>
    </xdr:to>
    <xdr:cxnSp macro="">
      <xdr:nvCxnSpPr>
        <xdr:cNvPr id="342" name="直線コネクタ 341"/>
        <xdr:cNvCxnSpPr/>
      </xdr:nvCxnSpPr>
      <xdr:spPr>
        <a:xfrm flipV="1">
          <a:off x="9639300" y="14327887"/>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81026</xdr:rowOff>
    </xdr:from>
    <xdr:to>
      <xdr:col>41</xdr:col>
      <xdr:colOff>101600</xdr:colOff>
      <xdr:row>84</xdr:row>
      <xdr:rowOff>11176</xdr:rowOff>
    </xdr:to>
    <xdr:sp macro="" textlink="">
      <xdr:nvSpPr>
        <xdr:cNvPr id="343" name="楕円 342"/>
        <xdr:cNvSpPr/>
      </xdr:nvSpPr>
      <xdr:spPr>
        <a:xfrm>
          <a:off x="7810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86970</xdr:rowOff>
    </xdr:from>
    <xdr:to>
      <xdr:col>36</xdr:col>
      <xdr:colOff>165100</xdr:colOff>
      <xdr:row>84</xdr:row>
      <xdr:rowOff>17120</xdr:rowOff>
    </xdr:to>
    <xdr:sp macro="" textlink="">
      <xdr:nvSpPr>
        <xdr:cNvPr id="344" name="楕円 343"/>
        <xdr:cNvSpPr/>
      </xdr:nvSpPr>
      <xdr:spPr>
        <a:xfrm>
          <a:off x="6921500" y="143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131826</xdr:rowOff>
    </xdr:from>
    <xdr:to>
      <xdr:col>41</xdr:col>
      <xdr:colOff>50800</xdr:colOff>
      <xdr:row>83</xdr:row>
      <xdr:rowOff>137770</xdr:rowOff>
    </xdr:to>
    <xdr:cxnSp macro="">
      <xdr:nvCxnSpPr>
        <xdr:cNvPr id="345" name="直線コネクタ 344"/>
        <xdr:cNvCxnSpPr/>
      </xdr:nvCxnSpPr>
      <xdr:spPr>
        <a:xfrm flipV="1">
          <a:off x="6972300" y="1436217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46" name="n_1aveValue【公営住宅】&#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47" name="n_2aveValue【公営住宅】&#10;一人当たり面積"/>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48" name="n_3aveValue【公営住宅】&#10;一人当たり面積"/>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49" name="n_4aveValue【公営住宅】&#10;一人当たり面積"/>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1185</xdr:rowOff>
    </xdr:from>
    <xdr:ext cx="469744" cy="259045"/>
    <xdr:sp macro="" textlink="">
      <xdr:nvSpPr>
        <xdr:cNvPr id="350" name="n_1mainValue【公営住宅】&#10;一人当たり面積"/>
        <xdr:cNvSpPr txBox="1"/>
      </xdr:nvSpPr>
      <xdr:spPr>
        <a:xfrm>
          <a:off x="9391727" y="1406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27703</xdr:rowOff>
    </xdr:from>
    <xdr:ext cx="469744" cy="259045"/>
    <xdr:sp macro="" textlink="">
      <xdr:nvSpPr>
        <xdr:cNvPr id="351" name="n_3mainValue【公営住宅】&#10;一人当たり面積"/>
        <xdr:cNvSpPr txBox="1"/>
      </xdr:nvSpPr>
      <xdr:spPr>
        <a:xfrm>
          <a:off x="7626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33647</xdr:rowOff>
    </xdr:from>
    <xdr:ext cx="469744" cy="259045"/>
    <xdr:sp macro="" textlink="">
      <xdr:nvSpPr>
        <xdr:cNvPr id="352" name="n_4mainValue【公営住宅】&#10;一人当たり面積"/>
        <xdr:cNvSpPr txBox="1"/>
      </xdr:nvSpPr>
      <xdr:spPr>
        <a:xfrm>
          <a:off x="6737427" y="1409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93" name="直線コネクタ 392"/>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96"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97" name="直線コネクタ 396"/>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398"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99" name="フローチャート: 判断 398"/>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00" name="フローチャート: 判断 399"/>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01" name="フローチャート: 判断 400"/>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02" name="フローチャート: 判断 401"/>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03" name="フローチャート: 判断 402"/>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09" name="楕円 408"/>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131462</xdr:rowOff>
    </xdr:from>
    <xdr:ext cx="405111" cy="259045"/>
    <xdr:sp macro="" textlink="">
      <xdr:nvSpPr>
        <xdr:cNvPr id="410" name="【認定こども園・幼稚園・保育所】&#10;有形固定資産減価償却率該当値テキスト"/>
        <xdr:cNvSpPr txBox="1"/>
      </xdr:nvSpPr>
      <xdr:spPr>
        <a:xfrm>
          <a:off x="16357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411" name="楕円 410"/>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40005</xdr:rowOff>
    </xdr:from>
    <xdr:to>
      <xdr:col>85</xdr:col>
      <xdr:colOff>127000</xdr:colOff>
      <xdr:row>38</xdr:row>
      <xdr:rowOff>32385</xdr:rowOff>
    </xdr:to>
    <xdr:cxnSp macro="">
      <xdr:nvCxnSpPr>
        <xdr:cNvPr id="412" name="直線コネクタ 411"/>
        <xdr:cNvCxnSpPr/>
      </xdr:nvCxnSpPr>
      <xdr:spPr>
        <a:xfrm>
          <a:off x="15481300" y="638365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13" name="楕円 412"/>
        <xdr:cNvSpPr/>
      </xdr:nvSpPr>
      <xdr:spPr>
        <a:xfrm>
          <a:off x="1365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14" name="楕円 413"/>
        <xdr:cNvSpPr/>
      </xdr:nvSpPr>
      <xdr:spPr>
        <a:xfrm>
          <a:off x="1276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38</xdr:row>
      <xdr:rowOff>3810</xdr:rowOff>
    </xdr:to>
    <xdr:cxnSp macro="">
      <xdr:nvCxnSpPr>
        <xdr:cNvPr id="415" name="直線コネクタ 414"/>
        <xdr:cNvCxnSpPr/>
      </xdr:nvCxnSpPr>
      <xdr:spPr>
        <a:xfrm>
          <a:off x="12814300" y="64655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16" name="n_1aveValue【認定こども園・幼稚園・保育所】&#10;有形固定資産減価償却率"/>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17"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18"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19"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420" name="n_1main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45737</xdr:rowOff>
    </xdr:from>
    <xdr:ext cx="405111" cy="259045"/>
    <xdr:sp macro="" textlink="">
      <xdr:nvSpPr>
        <xdr:cNvPr id="421" name="n_3mainValue【認定こども園・幼稚園・保育所】&#10;有形固定資産減価償却率"/>
        <xdr:cNvSpPr txBox="1"/>
      </xdr:nvSpPr>
      <xdr:spPr>
        <a:xfrm>
          <a:off x="13500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22" name="n_4main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46" name="直線コネクタ 445"/>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7"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8" name="直線コネクタ 447"/>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49"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50" name="直線コネクタ 449"/>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51"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2" name="フローチャート: 判断 451"/>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53" name="フローチャート: 判断 452"/>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54" name="フローチャート: 判断 453"/>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55" name="フローチャート: 判断 454"/>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56" name="フローチャート: 判断 455"/>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34925</xdr:rowOff>
    </xdr:from>
    <xdr:to>
      <xdr:col>116</xdr:col>
      <xdr:colOff>114300</xdr:colOff>
      <xdr:row>39</xdr:row>
      <xdr:rowOff>136525</xdr:rowOff>
    </xdr:to>
    <xdr:sp macro="" textlink="">
      <xdr:nvSpPr>
        <xdr:cNvPr id="462" name="楕円 461"/>
        <xdr:cNvSpPr/>
      </xdr:nvSpPr>
      <xdr:spPr>
        <a:xfrm>
          <a:off x="22110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13352</xdr:rowOff>
    </xdr:from>
    <xdr:ext cx="469744" cy="259045"/>
    <xdr:sp macro="" textlink="">
      <xdr:nvSpPr>
        <xdr:cNvPr id="463" name="【認定こども園・幼稚園・保育所】&#10;一人当たり面積該当値テキスト"/>
        <xdr:cNvSpPr txBox="1"/>
      </xdr:nvSpPr>
      <xdr:spPr>
        <a:xfrm>
          <a:off x="22199600"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74930</xdr:rowOff>
    </xdr:from>
    <xdr:to>
      <xdr:col>112</xdr:col>
      <xdr:colOff>38100</xdr:colOff>
      <xdr:row>39</xdr:row>
      <xdr:rowOff>5080</xdr:rowOff>
    </xdr:to>
    <xdr:sp macro="" textlink="">
      <xdr:nvSpPr>
        <xdr:cNvPr id="464" name="楕円 463"/>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125730</xdr:rowOff>
    </xdr:from>
    <xdr:to>
      <xdr:col>116</xdr:col>
      <xdr:colOff>63500</xdr:colOff>
      <xdr:row>39</xdr:row>
      <xdr:rowOff>85725</xdr:rowOff>
    </xdr:to>
    <xdr:cxnSp macro="">
      <xdr:nvCxnSpPr>
        <xdr:cNvPr id="465" name="直線コネクタ 464"/>
        <xdr:cNvCxnSpPr/>
      </xdr:nvCxnSpPr>
      <xdr:spPr>
        <a:xfrm>
          <a:off x="21323300" y="664083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160655</xdr:rowOff>
    </xdr:from>
    <xdr:to>
      <xdr:col>102</xdr:col>
      <xdr:colOff>165100</xdr:colOff>
      <xdr:row>39</xdr:row>
      <xdr:rowOff>90805</xdr:rowOff>
    </xdr:to>
    <xdr:sp macro="" textlink="">
      <xdr:nvSpPr>
        <xdr:cNvPr id="466" name="楕円 465"/>
        <xdr:cNvSpPr/>
      </xdr:nvSpPr>
      <xdr:spPr>
        <a:xfrm>
          <a:off x="19494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166370</xdr:rowOff>
    </xdr:from>
    <xdr:to>
      <xdr:col>98</xdr:col>
      <xdr:colOff>38100</xdr:colOff>
      <xdr:row>39</xdr:row>
      <xdr:rowOff>96520</xdr:rowOff>
    </xdr:to>
    <xdr:sp macro="" textlink="">
      <xdr:nvSpPr>
        <xdr:cNvPr id="467" name="楕円 466"/>
        <xdr:cNvSpPr/>
      </xdr:nvSpPr>
      <xdr:spPr>
        <a:xfrm>
          <a:off x="18605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40005</xdr:rowOff>
    </xdr:from>
    <xdr:to>
      <xdr:col>102</xdr:col>
      <xdr:colOff>114300</xdr:colOff>
      <xdr:row>39</xdr:row>
      <xdr:rowOff>45720</xdr:rowOff>
    </xdr:to>
    <xdr:cxnSp macro="">
      <xdr:nvCxnSpPr>
        <xdr:cNvPr id="468" name="直線コネクタ 467"/>
        <xdr:cNvCxnSpPr/>
      </xdr:nvCxnSpPr>
      <xdr:spPr>
        <a:xfrm flipV="1">
          <a:off x="18656300" y="6726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469" name="n_1aveValue【認定こども園・幼稚園・保育所】&#10;一人当たり面積"/>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70"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71"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72"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21607</xdr:rowOff>
    </xdr:from>
    <xdr:ext cx="469744" cy="259045"/>
    <xdr:sp macro="" textlink="">
      <xdr:nvSpPr>
        <xdr:cNvPr id="473" name="n_1mainValue【認定こども園・幼稚園・保育所】&#10;一人当たり面積"/>
        <xdr:cNvSpPr txBox="1"/>
      </xdr:nvSpPr>
      <xdr:spPr>
        <a:xfrm>
          <a:off x="21075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81932</xdr:rowOff>
    </xdr:from>
    <xdr:ext cx="469744" cy="259045"/>
    <xdr:sp macro="" textlink="">
      <xdr:nvSpPr>
        <xdr:cNvPr id="474" name="n_3mainValue【認定こども園・幼稚園・保育所】&#10;一人当たり面積"/>
        <xdr:cNvSpPr txBox="1"/>
      </xdr:nvSpPr>
      <xdr:spPr>
        <a:xfrm>
          <a:off x="19310427" y="676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87647</xdr:rowOff>
    </xdr:from>
    <xdr:ext cx="469744" cy="259045"/>
    <xdr:sp macro="" textlink="">
      <xdr:nvSpPr>
        <xdr:cNvPr id="475" name="n_4mainValue【認定こども園・幼稚園・保育所】&#10;一人当たり面積"/>
        <xdr:cNvSpPr txBox="1"/>
      </xdr:nvSpPr>
      <xdr:spPr>
        <a:xfrm>
          <a:off x="18421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1" name="直線コネクタ 500"/>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02"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3" name="直線コネクタ 50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04"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05" name="直線コネクタ 504"/>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06"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07" name="フローチャート: 判断 506"/>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08" name="フローチャート: 判断 507"/>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09" name="フローチャート: 判断 508"/>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10" name="フローチャート: 判断 509"/>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11" name="フローチャート: 判断 510"/>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19413</xdr:rowOff>
    </xdr:from>
    <xdr:to>
      <xdr:col>85</xdr:col>
      <xdr:colOff>177800</xdr:colOff>
      <xdr:row>63</xdr:row>
      <xdr:rowOff>121013</xdr:rowOff>
    </xdr:to>
    <xdr:sp macro="" textlink="">
      <xdr:nvSpPr>
        <xdr:cNvPr id="517" name="楕円 516"/>
        <xdr:cNvSpPr/>
      </xdr:nvSpPr>
      <xdr:spPr>
        <a:xfrm>
          <a:off x="16268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105790</xdr:rowOff>
    </xdr:from>
    <xdr:ext cx="405111" cy="259045"/>
    <xdr:sp macro="" textlink="">
      <xdr:nvSpPr>
        <xdr:cNvPr id="518" name="【学校施設】&#10;有形固定資産減価償却率該当値テキスト"/>
        <xdr:cNvSpPr txBox="1"/>
      </xdr:nvSpPr>
      <xdr:spPr>
        <a:xfrm>
          <a:off x="16357600" y="1073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151674</xdr:rowOff>
    </xdr:from>
    <xdr:to>
      <xdr:col>81</xdr:col>
      <xdr:colOff>101600</xdr:colOff>
      <xdr:row>63</xdr:row>
      <xdr:rowOff>81824</xdr:rowOff>
    </xdr:to>
    <xdr:sp macro="" textlink="">
      <xdr:nvSpPr>
        <xdr:cNvPr id="519" name="楕円 518"/>
        <xdr:cNvSpPr/>
      </xdr:nvSpPr>
      <xdr:spPr>
        <a:xfrm>
          <a:off x="15430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31024</xdr:rowOff>
    </xdr:from>
    <xdr:to>
      <xdr:col>85</xdr:col>
      <xdr:colOff>127000</xdr:colOff>
      <xdr:row>63</xdr:row>
      <xdr:rowOff>70213</xdr:rowOff>
    </xdr:to>
    <xdr:cxnSp macro="">
      <xdr:nvCxnSpPr>
        <xdr:cNvPr id="520" name="直線コネクタ 519"/>
        <xdr:cNvCxnSpPr/>
      </xdr:nvCxnSpPr>
      <xdr:spPr>
        <a:xfrm>
          <a:off x="15481300" y="108323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99423</xdr:rowOff>
    </xdr:from>
    <xdr:to>
      <xdr:col>72</xdr:col>
      <xdr:colOff>38100</xdr:colOff>
      <xdr:row>63</xdr:row>
      <xdr:rowOff>29573</xdr:rowOff>
    </xdr:to>
    <xdr:sp macro="" textlink="">
      <xdr:nvSpPr>
        <xdr:cNvPr id="521" name="楕円 520"/>
        <xdr:cNvSpPr/>
      </xdr:nvSpPr>
      <xdr:spPr>
        <a:xfrm>
          <a:off x="13652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71665</xdr:rowOff>
    </xdr:from>
    <xdr:to>
      <xdr:col>67</xdr:col>
      <xdr:colOff>101600</xdr:colOff>
      <xdr:row>63</xdr:row>
      <xdr:rowOff>1815</xdr:rowOff>
    </xdr:to>
    <xdr:sp macro="" textlink="">
      <xdr:nvSpPr>
        <xdr:cNvPr id="522" name="楕円 521"/>
        <xdr:cNvSpPr/>
      </xdr:nvSpPr>
      <xdr:spPr>
        <a:xfrm>
          <a:off x="12763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122465</xdr:rowOff>
    </xdr:from>
    <xdr:to>
      <xdr:col>71</xdr:col>
      <xdr:colOff>177800</xdr:colOff>
      <xdr:row>62</xdr:row>
      <xdr:rowOff>150223</xdr:rowOff>
    </xdr:to>
    <xdr:cxnSp macro="">
      <xdr:nvCxnSpPr>
        <xdr:cNvPr id="523" name="直線コネクタ 522"/>
        <xdr:cNvCxnSpPr/>
      </xdr:nvCxnSpPr>
      <xdr:spPr>
        <a:xfrm>
          <a:off x="12814300" y="107523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24"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25"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26"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27"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72951</xdr:rowOff>
    </xdr:from>
    <xdr:ext cx="405111" cy="259045"/>
    <xdr:sp macro="" textlink="">
      <xdr:nvSpPr>
        <xdr:cNvPr id="528" name="n_1mainValue【学校施設】&#10;有形固定資産減価償却率"/>
        <xdr:cNvSpPr txBox="1"/>
      </xdr:nvSpPr>
      <xdr:spPr>
        <a:xfrm>
          <a:off x="15266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20700</xdr:rowOff>
    </xdr:from>
    <xdr:ext cx="405111" cy="259045"/>
    <xdr:sp macro="" textlink="">
      <xdr:nvSpPr>
        <xdr:cNvPr id="529" name="n_3mainValue【学校施設】&#10;有形固定資産減価償却率"/>
        <xdr:cNvSpPr txBox="1"/>
      </xdr:nvSpPr>
      <xdr:spPr>
        <a:xfrm>
          <a:off x="13500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164392</xdr:rowOff>
    </xdr:from>
    <xdr:ext cx="405111" cy="259045"/>
    <xdr:sp macro="" textlink="">
      <xdr:nvSpPr>
        <xdr:cNvPr id="530" name="n_4mainValue【学校施設】&#10;有形固定資産減価償却率"/>
        <xdr:cNvSpPr txBox="1"/>
      </xdr:nvSpPr>
      <xdr:spPr>
        <a:xfrm>
          <a:off x="12611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55" name="直線コネクタ 554"/>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56"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57" name="直線コネクタ 556"/>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58"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59" name="直線コネクタ 558"/>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60"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61" name="フローチャート: 判断 560"/>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62" name="フローチャート: 判断 561"/>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63" name="フローチャート: 判断 562"/>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64" name="フローチャート: 判断 563"/>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65" name="フローチャート: 判断 564"/>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132842</xdr:rowOff>
    </xdr:from>
    <xdr:to>
      <xdr:col>116</xdr:col>
      <xdr:colOff>114300</xdr:colOff>
      <xdr:row>62</xdr:row>
      <xdr:rowOff>62992</xdr:rowOff>
    </xdr:to>
    <xdr:sp macro="" textlink="">
      <xdr:nvSpPr>
        <xdr:cNvPr id="571" name="楕円 570"/>
        <xdr:cNvSpPr/>
      </xdr:nvSpPr>
      <xdr:spPr>
        <a:xfrm>
          <a:off x="221107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111269</xdr:rowOff>
    </xdr:from>
    <xdr:ext cx="469744" cy="259045"/>
    <xdr:sp macro="" textlink="">
      <xdr:nvSpPr>
        <xdr:cNvPr id="572" name="【学校施設】&#10;一人当たり面積該当値テキスト"/>
        <xdr:cNvSpPr txBox="1"/>
      </xdr:nvSpPr>
      <xdr:spPr>
        <a:xfrm>
          <a:off x="22199600" y="105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145415</xdr:rowOff>
    </xdr:from>
    <xdr:to>
      <xdr:col>112</xdr:col>
      <xdr:colOff>38100</xdr:colOff>
      <xdr:row>62</xdr:row>
      <xdr:rowOff>75565</xdr:rowOff>
    </xdr:to>
    <xdr:sp macro="" textlink="">
      <xdr:nvSpPr>
        <xdr:cNvPr id="573" name="楕円 572"/>
        <xdr:cNvSpPr/>
      </xdr:nvSpPr>
      <xdr:spPr>
        <a:xfrm>
          <a:off x="21272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xdr:rowOff>
    </xdr:from>
    <xdr:to>
      <xdr:col>116</xdr:col>
      <xdr:colOff>63500</xdr:colOff>
      <xdr:row>62</xdr:row>
      <xdr:rowOff>24765</xdr:rowOff>
    </xdr:to>
    <xdr:cxnSp macro="">
      <xdr:nvCxnSpPr>
        <xdr:cNvPr id="574" name="直線コネクタ 573"/>
        <xdr:cNvCxnSpPr/>
      </xdr:nvCxnSpPr>
      <xdr:spPr>
        <a:xfrm flipV="1">
          <a:off x="21323300" y="1064209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575" name="楕円 574"/>
        <xdr:cNvSpPr/>
      </xdr:nvSpPr>
      <xdr:spPr>
        <a:xfrm>
          <a:off x="19494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xdr:rowOff>
    </xdr:from>
    <xdr:to>
      <xdr:col>98</xdr:col>
      <xdr:colOff>38100</xdr:colOff>
      <xdr:row>62</xdr:row>
      <xdr:rowOff>103378</xdr:rowOff>
    </xdr:to>
    <xdr:sp macro="" textlink="">
      <xdr:nvSpPr>
        <xdr:cNvPr id="576" name="楕円 575"/>
        <xdr:cNvSpPr/>
      </xdr:nvSpPr>
      <xdr:spPr>
        <a:xfrm>
          <a:off x="18605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52578</xdr:rowOff>
    </xdr:to>
    <xdr:cxnSp macro="">
      <xdr:nvCxnSpPr>
        <xdr:cNvPr id="577" name="直線コネクタ 576"/>
        <xdr:cNvCxnSpPr/>
      </xdr:nvCxnSpPr>
      <xdr:spPr>
        <a:xfrm flipV="1">
          <a:off x="18656300" y="106710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578"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79"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80"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81"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66692</xdr:rowOff>
    </xdr:from>
    <xdr:ext cx="469744" cy="259045"/>
    <xdr:sp macro="" textlink="">
      <xdr:nvSpPr>
        <xdr:cNvPr id="582" name="n_1mainValue【学校施設】&#10;一人当たり面積"/>
        <xdr:cNvSpPr txBox="1"/>
      </xdr:nvSpPr>
      <xdr:spPr>
        <a:xfrm>
          <a:off x="210757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83075</xdr:rowOff>
    </xdr:from>
    <xdr:ext cx="469744" cy="259045"/>
    <xdr:sp macro="" textlink="">
      <xdr:nvSpPr>
        <xdr:cNvPr id="583" name="n_3mainValue【学校施設】&#10;一人当たり面積"/>
        <xdr:cNvSpPr txBox="1"/>
      </xdr:nvSpPr>
      <xdr:spPr>
        <a:xfrm>
          <a:off x="19310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94505</xdr:rowOff>
    </xdr:from>
    <xdr:ext cx="469744" cy="259045"/>
    <xdr:sp macro="" textlink="">
      <xdr:nvSpPr>
        <xdr:cNvPr id="584" name="n_4mainValue【学校施設】&#10;一人当たり面積"/>
        <xdr:cNvSpPr txBox="1"/>
      </xdr:nvSpPr>
      <xdr:spPr>
        <a:xfrm>
          <a:off x="18421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3" name="テキスト ボックス 6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3" name="テキスト ボックス 6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26" name="直線コネクタ 62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8" name="直線コネクタ 6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29"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30" name="直線コネクタ 62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31"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32" name="フローチャート: 判断 631"/>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33" name="フローチャート: 判断 632"/>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34" name="フローチャート: 判断 633"/>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35" name="フローチャート: 判断 634"/>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36" name="フローチャート: 判断 635"/>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642" name="楕円 641"/>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643" name="【公民館】&#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644" name="楕円 643"/>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156211</xdr:rowOff>
    </xdr:to>
    <xdr:cxnSp macro="">
      <xdr:nvCxnSpPr>
        <xdr:cNvPr id="645" name="直線コネクタ 644"/>
        <xdr:cNvCxnSpPr/>
      </xdr:nvCxnSpPr>
      <xdr:spPr>
        <a:xfrm>
          <a:off x="15481300" y="183103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646" name="楕円 645"/>
        <xdr:cNvSpPr/>
      </xdr:nvSpPr>
      <xdr:spPr>
        <a:xfrm>
          <a:off x="1365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108</xdr:row>
      <xdr:rowOff>77651</xdr:rowOff>
    </xdr:from>
    <xdr:to>
      <xdr:col>67</xdr:col>
      <xdr:colOff>101600</xdr:colOff>
      <xdr:row>109</xdr:row>
      <xdr:rowOff>7801</xdr:rowOff>
    </xdr:to>
    <xdr:sp macro="" textlink="">
      <xdr:nvSpPr>
        <xdr:cNvPr id="647" name="楕円 646"/>
        <xdr:cNvSpPr/>
      </xdr:nvSpPr>
      <xdr:spPr>
        <a:xfrm>
          <a:off x="1276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108</xdr:row>
      <xdr:rowOff>128451</xdr:rowOff>
    </xdr:to>
    <xdr:cxnSp macro="">
      <xdr:nvCxnSpPr>
        <xdr:cNvPr id="648" name="直線コネクタ 647"/>
        <xdr:cNvCxnSpPr/>
      </xdr:nvCxnSpPr>
      <xdr:spPr>
        <a:xfrm flipV="1">
          <a:off x="12814300" y="18279292"/>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49"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50"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51" name="n_3aveValue【公民館】&#10;有形固定資産減価償却率"/>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52"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653" name="n_1mainValue【公民館】&#10;有形固定資産減価償却率"/>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654" name="n_3mainValue【公民館】&#10;有形固定資産減価償却率"/>
        <xdr:cNvSpPr txBox="1"/>
      </xdr:nvSpPr>
      <xdr:spPr>
        <a:xfrm>
          <a:off x="13500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170378</xdr:rowOff>
    </xdr:from>
    <xdr:ext cx="405111" cy="259045"/>
    <xdr:sp macro="" textlink="">
      <xdr:nvSpPr>
        <xdr:cNvPr id="655" name="n_4mainValue【公民館】&#10;有形固定資産減価償却率"/>
        <xdr:cNvSpPr txBox="1"/>
      </xdr:nvSpPr>
      <xdr:spPr>
        <a:xfrm>
          <a:off x="12611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81" name="直線コネクタ 680"/>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82"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83" name="直線コネクタ 68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84"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85" name="直線コネクタ 684"/>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86" name="【公民館】&#10;一人当たり面積平均値テキスト"/>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87" name="フローチャート: 判断 686"/>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688" name="フローチャート: 判断 687"/>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89" name="フローチャート: 判断 688"/>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90" name="フローチャート: 判断 689"/>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691" name="フローチャート: 判断 690"/>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116295</xdr:rowOff>
    </xdr:from>
    <xdr:to>
      <xdr:col>116</xdr:col>
      <xdr:colOff>114300</xdr:colOff>
      <xdr:row>108</xdr:row>
      <xdr:rowOff>46445</xdr:rowOff>
    </xdr:to>
    <xdr:sp macro="" textlink="">
      <xdr:nvSpPr>
        <xdr:cNvPr id="697" name="楕円 696"/>
        <xdr:cNvSpPr/>
      </xdr:nvSpPr>
      <xdr:spPr>
        <a:xfrm>
          <a:off x="221107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94722</xdr:rowOff>
    </xdr:from>
    <xdr:ext cx="469744" cy="259045"/>
    <xdr:sp macro="" textlink="">
      <xdr:nvSpPr>
        <xdr:cNvPr id="698" name="【公民館】&#10;一人当たり面積該当値テキスト"/>
        <xdr:cNvSpPr txBox="1"/>
      </xdr:nvSpPr>
      <xdr:spPr>
        <a:xfrm>
          <a:off x="22199600"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119562</xdr:rowOff>
    </xdr:from>
    <xdr:to>
      <xdr:col>112</xdr:col>
      <xdr:colOff>38100</xdr:colOff>
      <xdr:row>108</xdr:row>
      <xdr:rowOff>49712</xdr:rowOff>
    </xdr:to>
    <xdr:sp macro="" textlink="">
      <xdr:nvSpPr>
        <xdr:cNvPr id="699" name="楕円 698"/>
        <xdr:cNvSpPr/>
      </xdr:nvSpPr>
      <xdr:spPr>
        <a:xfrm>
          <a:off x="212725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167095</xdr:rowOff>
    </xdr:from>
    <xdr:to>
      <xdr:col>116</xdr:col>
      <xdr:colOff>63500</xdr:colOff>
      <xdr:row>107</xdr:row>
      <xdr:rowOff>170362</xdr:rowOff>
    </xdr:to>
    <xdr:cxnSp macro="">
      <xdr:nvCxnSpPr>
        <xdr:cNvPr id="700" name="直線コネクタ 699"/>
        <xdr:cNvCxnSpPr/>
      </xdr:nvCxnSpPr>
      <xdr:spPr>
        <a:xfrm flipV="1">
          <a:off x="21323300" y="185122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123916</xdr:rowOff>
    </xdr:from>
    <xdr:to>
      <xdr:col>102</xdr:col>
      <xdr:colOff>165100</xdr:colOff>
      <xdr:row>108</xdr:row>
      <xdr:rowOff>54066</xdr:rowOff>
    </xdr:to>
    <xdr:sp macro="" textlink="">
      <xdr:nvSpPr>
        <xdr:cNvPr id="701" name="楕円 700"/>
        <xdr:cNvSpPr/>
      </xdr:nvSpPr>
      <xdr:spPr>
        <a:xfrm>
          <a:off x="19494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135889</xdr:rowOff>
    </xdr:from>
    <xdr:to>
      <xdr:col>98</xdr:col>
      <xdr:colOff>38100</xdr:colOff>
      <xdr:row>108</xdr:row>
      <xdr:rowOff>66039</xdr:rowOff>
    </xdr:to>
    <xdr:sp macro="" textlink="">
      <xdr:nvSpPr>
        <xdr:cNvPr id="702" name="楕円 701"/>
        <xdr:cNvSpPr/>
      </xdr:nvSpPr>
      <xdr:spPr>
        <a:xfrm>
          <a:off x="18605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3266</xdr:rowOff>
    </xdr:from>
    <xdr:to>
      <xdr:col>102</xdr:col>
      <xdr:colOff>114300</xdr:colOff>
      <xdr:row>108</xdr:row>
      <xdr:rowOff>15239</xdr:rowOff>
    </xdr:to>
    <xdr:cxnSp macro="">
      <xdr:nvCxnSpPr>
        <xdr:cNvPr id="703" name="直線コネクタ 702"/>
        <xdr:cNvCxnSpPr/>
      </xdr:nvCxnSpPr>
      <xdr:spPr>
        <a:xfrm flipV="1">
          <a:off x="18656300" y="18519866"/>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04" name="n_1aveValue【公民館】&#10;一人当たり面積"/>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05" name="n_2ave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06"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07" name="n_4aveValue【公民館】&#10;一人当たり面積"/>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40839</xdr:rowOff>
    </xdr:from>
    <xdr:ext cx="469744" cy="259045"/>
    <xdr:sp macro="" textlink="">
      <xdr:nvSpPr>
        <xdr:cNvPr id="708" name="n_1mainValue【公民館】&#10;一人当たり面積"/>
        <xdr:cNvSpPr txBox="1"/>
      </xdr:nvSpPr>
      <xdr:spPr>
        <a:xfrm>
          <a:off x="21075727"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45193</xdr:rowOff>
    </xdr:from>
    <xdr:ext cx="469744" cy="259045"/>
    <xdr:sp macro="" textlink="">
      <xdr:nvSpPr>
        <xdr:cNvPr id="709" name="n_3mainValue【公民館】&#10;一人当たり面積"/>
        <xdr:cNvSpPr txBox="1"/>
      </xdr:nvSpPr>
      <xdr:spPr>
        <a:xfrm>
          <a:off x="19310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57166</xdr:rowOff>
    </xdr:from>
    <xdr:ext cx="469744" cy="259045"/>
    <xdr:sp macro="" textlink="">
      <xdr:nvSpPr>
        <xdr:cNvPr id="710" name="n_4mainValue【公民館】&#10;一人当たり面積"/>
        <xdr:cNvSpPr txBox="1"/>
      </xdr:nvSpPr>
      <xdr:spPr>
        <a:xfrm>
          <a:off x="18421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，港湾・漁港　該当なし，認定こども園・幼稚園・保育所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　該当なし，公民館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日人口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14,309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有形固定資産減価償却率について、類似団体と比較して特に比率が高いのは「橋りょう・トンネル」「学校施設」となっている。「橋りょう・トンネル」については、町の管理する橋りょうが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橋と非常に多く、老朽化の進んでいる橋も多くあることから比率が高くなっている。橋りょうの安全性や老朽化度合いについては，法令に基づき</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回の点検を行っており，その結果に基づき優先順位をつけて長寿命化のための補修工事等を行っている。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学校施設については、ほぼ昭和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建設であることから、比率が高くなっている。校舎については、全校で耐震化改修ができており、児童・生徒の安全面で急を要する状態にはなく、使用についても当面は現校舎を使用する予定であるが、毎年かなりの額の修繕が必要となっていることから、場当たり的な修繕ではなく、個別施設計画に基づいて補修を行い、全体としての費用を節減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また，公民館については，平成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つある公民館のうち</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館の建て替えを実施したため，比率が大幅に改善し，その後は類似団体平均よりやや高い状態で推移している。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13,936
13,560
90.62
11,422,177
11,020,665
341,497
5,286,224
10,194,076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xdr:cNvSpPr/>
      </xdr:nvSpPr>
      <xdr:spPr>
        <a:xfrm>
          <a:off x="4584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98533</xdr:rowOff>
    </xdr:from>
    <xdr:ext cx="405111" cy="259045"/>
    <xdr:sp macro="" textlink="">
      <xdr:nvSpPr>
        <xdr:cNvPr id="75" name="【図書館】&#10;有形固定資産減価償却率該当値テキスト"/>
        <xdr:cNvSpPr txBox="1"/>
      </xdr:nvSpPr>
      <xdr:spPr>
        <a:xfrm>
          <a:off x="4673600" y="627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110308</xdr:rowOff>
    </xdr:from>
    <xdr:to>
      <xdr:col>20</xdr:col>
      <xdr:colOff>38100</xdr:colOff>
      <xdr:row>37</xdr:row>
      <xdr:rowOff>40458</xdr:rowOff>
    </xdr:to>
    <xdr:sp macro="" textlink="">
      <xdr:nvSpPr>
        <xdr:cNvPr id="76" name="楕円 75"/>
        <xdr:cNvSpPr/>
      </xdr:nvSpPr>
      <xdr:spPr>
        <a:xfrm>
          <a:off x="3746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161108</xdr:rowOff>
    </xdr:from>
    <xdr:to>
      <xdr:col>24</xdr:col>
      <xdr:colOff>63500</xdr:colOff>
      <xdr:row>36</xdr:row>
      <xdr:rowOff>170906</xdr:rowOff>
    </xdr:to>
    <xdr:cxnSp macro="">
      <xdr:nvCxnSpPr>
        <xdr:cNvPr id="77" name="直線コネクタ 76"/>
        <xdr:cNvCxnSpPr/>
      </xdr:nvCxnSpPr>
      <xdr:spPr>
        <a:xfrm>
          <a:off x="3797300" y="63333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79" name="楕円 78"/>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0" name="直線コネクタ 79"/>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1" name="n_1ave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2" name="n_2aveValue【図書館】&#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3" name="n_3aveValue【図書館】&#10;有形固定資産減価償却率"/>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4" name="n_4aveValue【図書館】&#10;有形固定資産減価償却率"/>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56985</xdr:rowOff>
    </xdr:from>
    <xdr:ext cx="405111" cy="259045"/>
    <xdr:sp macro="" textlink="">
      <xdr:nvSpPr>
        <xdr:cNvPr id="85" name="n_1mainValue【図書館】&#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6" name="n_3mainValue【図書館】&#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7" name="n_4mainValue【図書館】&#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09" name="直線コネクタ 108"/>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1" name="直線コネクタ 11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2"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3" name="直線コネクタ 112"/>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4" name="【図書館】&#10;一人当たり面積平均値テキスト"/>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5" name="フローチャート: 判断 114"/>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6" name="フローチャート: 判断 115"/>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7" name="フローチャート: 判断 116"/>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8" name="フローチャート: 判断 117"/>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19" name="フローチャート: 判断 118"/>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5" name="楕円 124"/>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6"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27" name="楕円 126"/>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35052</xdr:rowOff>
    </xdr:to>
    <xdr:cxnSp macro="">
      <xdr:nvCxnSpPr>
        <xdr:cNvPr id="128" name="直線コネクタ 127"/>
        <xdr:cNvCxnSpPr/>
      </xdr:nvCxnSpPr>
      <xdr:spPr>
        <a:xfrm flipV="1">
          <a:off x="9639300" y="688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160274</xdr:rowOff>
    </xdr:from>
    <xdr:to>
      <xdr:col>41</xdr:col>
      <xdr:colOff>101600</xdr:colOff>
      <xdr:row>40</xdr:row>
      <xdr:rowOff>90424</xdr:rowOff>
    </xdr:to>
    <xdr:sp macro="" textlink="">
      <xdr:nvSpPr>
        <xdr:cNvPr id="129" name="楕円 128"/>
        <xdr:cNvSpPr/>
      </xdr:nvSpPr>
      <xdr:spPr>
        <a:xfrm>
          <a:off x="7810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30" name="楕円 129"/>
        <xdr:cNvSpPr/>
      </xdr:nvSpPr>
      <xdr:spPr>
        <a:xfrm>
          <a:off x="6921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39624</xdr:rowOff>
    </xdr:from>
    <xdr:to>
      <xdr:col>41</xdr:col>
      <xdr:colOff>50800</xdr:colOff>
      <xdr:row>40</xdr:row>
      <xdr:rowOff>44196</xdr:rowOff>
    </xdr:to>
    <xdr:cxnSp macro="">
      <xdr:nvCxnSpPr>
        <xdr:cNvPr id="131" name="直線コネクタ 130"/>
        <xdr:cNvCxnSpPr/>
      </xdr:nvCxnSpPr>
      <xdr:spPr>
        <a:xfrm flipV="1">
          <a:off x="6972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2"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33" name="n_2aveValue【図書館】&#10;一人当たり面積"/>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34"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35" name="n_4ave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76979</xdr:rowOff>
    </xdr:from>
    <xdr:ext cx="469744" cy="259045"/>
    <xdr:sp macro="" textlink="">
      <xdr:nvSpPr>
        <xdr:cNvPr id="136" name="n_1mainValue【図書館】&#10;一人当たり面積"/>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81551</xdr:rowOff>
    </xdr:from>
    <xdr:ext cx="469744" cy="259045"/>
    <xdr:sp macro="" textlink="">
      <xdr:nvSpPr>
        <xdr:cNvPr id="137" name="n_3mainValue【図書館】&#10;一人当たり面積"/>
        <xdr:cNvSpPr txBox="1"/>
      </xdr:nvSpPr>
      <xdr:spPr>
        <a:xfrm>
          <a:off x="7626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86123</xdr:rowOff>
    </xdr:from>
    <xdr:ext cx="469744" cy="259045"/>
    <xdr:sp macro="" textlink="">
      <xdr:nvSpPr>
        <xdr:cNvPr id="138" name="n_4mainValue【図書館】&#10;一人当たり面積"/>
        <xdr:cNvSpPr txBox="1"/>
      </xdr:nvSpPr>
      <xdr:spPr>
        <a:xfrm>
          <a:off x="6737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63" name="直線コネクタ 162"/>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6"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7" name="直線コネクタ 166"/>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6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9" name="フローチャート: 判断 16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0" name="フローチャート: 判断 16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1" name="フローチャート: 判断 17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2" name="フローチャート: 判断 171"/>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73" name="フローチャート: 判断 172"/>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92075</xdr:rowOff>
    </xdr:from>
    <xdr:to>
      <xdr:col>24</xdr:col>
      <xdr:colOff>114300</xdr:colOff>
      <xdr:row>62</xdr:row>
      <xdr:rowOff>22225</xdr:rowOff>
    </xdr:to>
    <xdr:sp macro="" textlink="">
      <xdr:nvSpPr>
        <xdr:cNvPr id="179" name="楕円 178"/>
        <xdr:cNvSpPr/>
      </xdr:nvSpPr>
      <xdr:spPr>
        <a:xfrm>
          <a:off x="4584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70502</xdr:rowOff>
    </xdr:from>
    <xdr:ext cx="405111" cy="259045"/>
    <xdr:sp macro="" textlink="">
      <xdr:nvSpPr>
        <xdr:cNvPr id="180" name="【体育館・プール】&#10;有形固定資産減価償却率該当値テキスト"/>
        <xdr:cNvSpPr txBox="1"/>
      </xdr:nvSpPr>
      <xdr:spPr>
        <a:xfrm>
          <a:off x="467360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145415</xdr:rowOff>
    </xdr:from>
    <xdr:to>
      <xdr:col>20</xdr:col>
      <xdr:colOff>38100</xdr:colOff>
      <xdr:row>62</xdr:row>
      <xdr:rowOff>75565</xdr:rowOff>
    </xdr:to>
    <xdr:sp macro="" textlink="">
      <xdr:nvSpPr>
        <xdr:cNvPr id="181" name="楕円 180"/>
        <xdr:cNvSpPr/>
      </xdr:nvSpPr>
      <xdr:spPr>
        <a:xfrm>
          <a:off x="3746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142875</xdr:rowOff>
    </xdr:from>
    <xdr:to>
      <xdr:col>24</xdr:col>
      <xdr:colOff>63500</xdr:colOff>
      <xdr:row>62</xdr:row>
      <xdr:rowOff>24765</xdr:rowOff>
    </xdr:to>
    <xdr:cxnSp macro="">
      <xdr:nvCxnSpPr>
        <xdr:cNvPr id="182" name="直線コネクタ 181"/>
        <xdr:cNvCxnSpPr/>
      </xdr:nvCxnSpPr>
      <xdr:spPr>
        <a:xfrm flipV="1">
          <a:off x="3797300" y="106013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183" name="楕円 182"/>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149225</xdr:rowOff>
    </xdr:from>
    <xdr:to>
      <xdr:col>6</xdr:col>
      <xdr:colOff>38100</xdr:colOff>
      <xdr:row>61</xdr:row>
      <xdr:rowOff>79375</xdr:rowOff>
    </xdr:to>
    <xdr:sp macro="" textlink="">
      <xdr:nvSpPr>
        <xdr:cNvPr id="184" name="楕円 183"/>
        <xdr:cNvSpPr/>
      </xdr:nvSpPr>
      <xdr:spPr>
        <a:xfrm>
          <a:off x="1079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28575</xdr:rowOff>
    </xdr:from>
    <xdr:to>
      <xdr:col>10</xdr:col>
      <xdr:colOff>114300</xdr:colOff>
      <xdr:row>61</xdr:row>
      <xdr:rowOff>81915</xdr:rowOff>
    </xdr:to>
    <xdr:cxnSp macro="">
      <xdr:nvCxnSpPr>
        <xdr:cNvPr id="185" name="直線コネクタ 184"/>
        <xdr:cNvCxnSpPr/>
      </xdr:nvCxnSpPr>
      <xdr:spPr>
        <a:xfrm>
          <a:off x="1130300" y="104870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86"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87"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8"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89"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66692</xdr:rowOff>
    </xdr:from>
    <xdr:ext cx="405111" cy="259045"/>
    <xdr:sp macro="" textlink="">
      <xdr:nvSpPr>
        <xdr:cNvPr id="190" name="n_1mainValue【体育館・プール】&#10;有形固定資産減価償却率"/>
        <xdr:cNvSpPr txBox="1"/>
      </xdr:nvSpPr>
      <xdr:spPr>
        <a:xfrm>
          <a:off x="3582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123842</xdr:rowOff>
    </xdr:from>
    <xdr:ext cx="405111" cy="259045"/>
    <xdr:sp macro="" textlink="">
      <xdr:nvSpPr>
        <xdr:cNvPr id="191" name="n_3mainValue【体育館・プール】&#10;有形固定資産減価償却率"/>
        <xdr:cNvSpPr txBox="1"/>
      </xdr:nvSpPr>
      <xdr:spPr>
        <a:xfrm>
          <a:off x="1816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70502</xdr:rowOff>
    </xdr:from>
    <xdr:ext cx="405111" cy="259045"/>
    <xdr:sp macro="" textlink="">
      <xdr:nvSpPr>
        <xdr:cNvPr id="192" name="n_4mainValue【体育館・プール】&#10;有形固定資産減価償却率"/>
        <xdr:cNvSpPr txBox="1"/>
      </xdr:nvSpPr>
      <xdr:spPr>
        <a:xfrm>
          <a:off x="927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14" name="直線コネクタ 213"/>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15"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16" name="直線コネクタ 215"/>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17"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18" name="直線コネクタ 217"/>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19"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20" name="フローチャート: 判断 219"/>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21" name="フローチャート: 判断 220"/>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22" name="フローチャート: 判断 221"/>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23" name="フローチャート: 判断 222"/>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24" name="フローチャート: 判断 223"/>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97333</xdr:rowOff>
    </xdr:from>
    <xdr:to>
      <xdr:col>55</xdr:col>
      <xdr:colOff>50800</xdr:colOff>
      <xdr:row>63</xdr:row>
      <xdr:rowOff>27483</xdr:rowOff>
    </xdr:to>
    <xdr:sp macro="" textlink="">
      <xdr:nvSpPr>
        <xdr:cNvPr id="230" name="楕円 229"/>
        <xdr:cNvSpPr/>
      </xdr:nvSpPr>
      <xdr:spPr>
        <a:xfrm>
          <a:off x="104267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75760</xdr:rowOff>
    </xdr:from>
    <xdr:ext cx="469744" cy="259045"/>
    <xdr:sp macro="" textlink="">
      <xdr:nvSpPr>
        <xdr:cNvPr id="231" name="【体育館・プール】&#10;一人当たり面積該当値テキスト"/>
        <xdr:cNvSpPr txBox="1"/>
      </xdr:nvSpPr>
      <xdr:spPr>
        <a:xfrm>
          <a:off x="10515600"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100991</xdr:rowOff>
    </xdr:from>
    <xdr:to>
      <xdr:col>50</xdr:col>
      <xdr:colOff>165100</xdr:colOff>
      <xdr:row>63</xdr:row>
      <xdr:rowOff>31141</xdr:rowOff>
    </xdr:to>
    <xdr:sp macro="" textlink="">
      <xdr:nvSpPr>
        <xdr:cNvPr id="232" name="楕円 231"/>
        <xdr:cNvSpPr/>
      </xdr:nvSpPr>
      <xdr:spPr>
        <a:xfrm>
          <a:off x="9588500" y="107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148133</xdr:rowOff>
    </xdr:from>
    <xdr:to>
      <xdr:col>55</xdr:col>
      <xdr:colOff>0</xdr:colOff>
      <xdr:row>62</xdr:row>
      <xdr:rowOff>151791</xdr:rowOff>
    </xdr:to>
    <xdr:cxnSp macro="">
      <xdr:nvCxnSpPr>
        <xdr:cNvPr id="233" name="直線コネクタ 232"/>
        <xdr:cNvCxnSpPr/>
      </xdr:nvCxnSpPr>
      <xdr:spPr>
        <a:xfrm flipV="1">
          <a:off x="9639300" y="1077803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104648</xdr:rowOff>
    </xdr:from>
    <xdr:to>
      <xdr:col>41</xdr:col>
      <xdr:colOff>101600</xdr:colOff>
      <xdr:row>63</xdr:row>
      <xdr:rowOff>34798</xdr:rowOff>
    </xdr:to>
    <xdr:sp macro="" textlink="">
      <xdr:nvSpPr>
        <xdr:cNvPr id="234" name="楕円 233"/>
        <xdr:cNvSpPr/>
      </xdr:nvSpPr>
      <xdr:spPr>
        <a:xfrm>
          <a:off x="781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107391</xdr:rowOff>
    </xdr:from>
    <xdr:to>
      <xdr:col>36</xdr:col>
      <xdr:colOff>165100</xdr:colOff>
      <xdr:row>63</xdr:row>
      <xdr:rowOff>37541</xdr:rowOff>
    </xdr:to>
    <xdr:sp macro="" textlink="">
      <xdr:nvSpPr>
        <xdr:cNvPr id="235" name="楕円 234"/>
        <xdr:cNvSpPr/>
      </xdr:nvSpPr>
      <xdr:spPr>
        <a:xfrm>
          <a:off x="6921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155448</xdr:rowOff>
    </xdr:from>
    <xdr:to>
      <xdr:col>41</xdr:col>
      <xdr:colOff>50800</xdr:colOff>
      <xdr:row>62</xdr:row>
      <xdr:rowOff>158191</xdr:rowOff>
    </xdr:to>
    <xdr:cxnSp macro="">
      <xdr:nvCxnSpPr>
        <xdr:cNvPr id="236" name="直線コネクタ 235"/>
        <xdr:cNvCxnSpPr/>
      </xdr:nvCxnSpPr>
      <xdr:spPr>
        <a:xfrm flipV="1">
          <a:off x="6972300" y="1078534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37"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38"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39"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40"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22268</xdr:rowOff>
    </xdr:from>
    <xdr:ext cx="469744" cy="259045"/>
    <xdr:sp macro="" textlink="">
      <xdr:nvSpPr>
        <xdr:cNvPr id="241" name="n_1mainValue【体育館・プール】&#10;一人当たり面積"/>
        <xdr:cNvSpPr txBox="1"/>
      </xdr:nvSpPr>
      <xdr:spPr>
        <a:xfrm>
          <a:off x="9391727" y="108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25925</xdr:rowOff>
    </xdr:from>
    <xdr:ext cx="469744" cy="259045"/>
    <xdr:sp macro="" textlink="">
      <xdr:nvSpPr>
        <xdr:cNvPr id="242" name="n_3mainValue【体育館・プール】&#10;一人当たり面積"/>
        <xdr:cNvSpPr txBox="1"/>
      </xdr:nvSpPr>
      <xdr:spPr>
        <a:xfrm>
          <a:off x="7626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28668</xdr:rowOff>
    </xdr:from>
    <xdr:ext cx="469744" cy="259045"/>
    <xdr:sp macro="" textlink="">
      <xdr:nvSpPr>
        <xdr:cNvPr id="243" name="n_4mainValue【体育館・プール】&#10;一人当たり面積"/>
        <xdr:cNvSpPr txBox="1"/>
      </xdr:nvSpPr>
      <xdr:spPr>
        <a:xfrm>
          <a:off x="67374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68" name="直線コネクタ 267"/>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0" name="直線コネクタ 26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71" name="【福祉施設】&#10;有形固定資産減価償却率最大値テキスト"/>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72" name="直線コネクタ 271"/>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73" name="【福祉施設】&#10;有形固定資産減価償却率平均値テキスト"/>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74" name="フローチャート: 判断 273"/>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5" name="フローチャート: 判断 274"/>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76" name="フローチャート: 判断 275"/>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77" name="フローチャート: 判断 276"/>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78" name="フローチャート: 判断 277"/>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80645</xdr:rowOff>
    </xdr:from>
    <xdr:to>
      <xdr:col>24</xdr:col>
      <xdr:colOff>114300</xdr:colOff>
      <xdr:row>86</xdr:row>
      <xdr:rowOff>10795</xdr:rowOff>
    </xdr:to>
    <xdr:sp macro="" textlink="">
      <xdr:nvSpPr>
        <xdr:cNvPr id="284" name="楕円 283"/>
        <xdr:cNvSpPr/>
      </xdr:nvSpPr>
      <xdr:spPr>
        <a:xfrm>
          <a:off x="45847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59072</xdr:rowOff>
    </xdr:from>
    <xdr:ext cx="405111" cy="259045"/>
    <xdr:sp macro="" textlink="">
      <xdr:nvSpPr>
        <xdr:cNvPr id="285" name="【福祉施設】&#10;有形固定資産減価償却率該当値テキスト"/>
        <xdr:cNvSpPr txBox="1"/>
      </xdr:nvSpPr>
      <xdr:spPr>
        <a:xfrm>
          <a:off x="4673600"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63500</xdr:rowOff>
    </xdr:from>
    <xdr:to>
      <xdr:col>20</xdr:col>
      <xdr:colOff>38100</xdr:colOff>
      <xdr:row>85</xdr:row>
      <xdr:rowOff>165100</xdr:rowOff>
    </xdr:to>
    <xdr:sp macro="" textlink="">
      <xdr:nvSpPr>
        <xdr:cNvPr id="286" name="楕円 285"/>
        <xdr:cNvSpPr/>
      </xdr:nvSpPr>
      <xdr:spPr>
        <a:xfrm>
          <a:off x="3746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114300</xdr:rowOff>
    </xdr:from>
    <xdr:to>
      <xdr:col>24</xdr:col>
      <xdr:colOff>63500</xdr:colOff>
      <xdr:row>85</xdr:row>
      <xdr:rowOff>131445</xdr:rowOff>
    </xdr:to>
    <xdr:cxnSp macro="">
      <xdr:nvCxnSpPr>
        <xdr:cNvPr id="287" name="直線コネクタ 286"/>
        <xdr:cNvCxnSpPr/>
      </xdr:nvCxnSpPr>
      <xdr:spPr>
        <a:xfrm>
          <a:off x="3797300" y="146875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2539</xdr:rowOff>
    </xdr:from>
    <xdr:to>
      <xdr:col>10</xdr:col>
      <xdr:colOff>165100</xdr:colOff>
      <xdr:row>86</xdr:row>
      <xdr:rowOff>104139</xdr:rowOff>
    </xdr:to>
    <xdr:sp macro="" textlink="">
      <xdr:nvSpPr>
        <xdr:cNvPr id="288" name="楕円 287"/>
        <xdr:cNvSpPr/>
      </xdr:nvSpPr>
      <xdr:spPr>
        <a:xfrm>
          <a:off x="196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636</xdr:rowOff>
    </xdr:from>
    <xdr:to>
      <xdr:col>6</xdr:col>
      <xdr:colOff>38100</xdr:colOff>
      <xdr:row>86</xdr:row>
      <xdr:rowOff>102236</xdr:rowOff>
    </xdr:to>
    <xdr:sp macro="" textlink="">
      <xdr:nvSpPr>
        <xdr:cNvPr id="289" name="楕円 288"/>
        <xdr:cNvSpPr/>
      </xdr:nvSpPr>
      <xdr:spPr>
        <a:xfrm>
          <a:off x="1079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51436</xdr:rowOff>
    </xdr:from>
    <xdr:to>
      <xdr:col>10</xdr:col>
      <xdr:colOff>114300</xdr:colOff>
      <xdr:row>86</xdr:row>
      <xdr:rowOff>53339</xdr:rowOff>
    </xdr:to>
    <xdr:cxnSp macro="">
      <xdr:nvCxnSpPr>
        <xdr:cNvPr id="290" name="直線コネクタ 289"/>
        <xdr:cNvCxnSpPr/>
      </xdr:nvCxnSpPr>
      <xdr:spPr>
        <a:xfrm>
          <a:off x="1130300" y="147961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91"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92" name="n_2ave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93" name="n_3aveValue【福祉施設】&#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94" name="n_4aveValue【福祉施設】&#10;有形固定資産減価償却率"/>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156227</xdr:rowOff>
    </xdr:from>
    <xdr:ext cx="405111" cy="259045"/>
    <xdr:sp macro="" textlink="">
      <xdr:nvSpPr>
        <xdr:cNvPr id="295" name="n_1mainValue【福祉施設】&#10;有形固定資産減価償却率"/>
        <xdr:cNvSpPr txBox="1"/>
      </xdr:nvSpPr>
      <xdr:spPr>
        <a:xfrm>
          <a:off x="35820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95266</xdr:rowOff>
    </xdr:from>
    <xdr:ext cx="405111" cy="259045"/>
    <xdr:sp macro="" textlink="">
      <xdr:nvSpPr>
        <xdr:cNvPr id="296" name="n_3mainValue【福祉施設】&#10;有形固定資産減価償却率"/>
        <xdr:cNvSpPr txBox="1"/>
      </xdr:nvSpPr>
      <xdr:spPr>
        <a:xfrm>
          <a:off x="1816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93363</xdr:rowOff>
    </xdr:from>
    <xdr:ext cx="405111" cy="259045"/>
    <xdr:sp macro="" textlink="">
      <xdr:nvSpPr>
        <xdr:cNvPr id="297" name="n_4mainValue【福祉施設】&#10;有形固定資産減価償却率"/>
        <xdr:cNvSpPr txBox="1"/>
      </xdr:nvSpPr>
      <xdr:spPr>
        <a:xfrm>
          <a:off x="927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23" name="直線コネクタ 322"/>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24"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25" name="直線コネクタ 324"/>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26" name="【福祉施設】&#10;一人当たり面積最大値テキスト"/>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27" name="直線コネクタ 326"/>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28" name="【福祉施設】&#10;一人当たり面積平均値テキスト"/>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29" name="フローチャート: 判断 328"/>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30" name="フローチャート: 判断 329"/>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31" name="フローチャート: 判断 330"/>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32" name="フローチャート: 判断 331"/>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33" name="フローチャート: 判断 332"/>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39" name="楕円 338"/>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11447</xdr:rowOff>
    </xdr:from>
    <xdr:ext cx="469744" cy="259045"/>
    <xdr:sp macro="" textlink="">
      <xdr:nvSpPr>
        <xdr:cNvPr id="340" name="【福祉施設】&#10;一人当たり面積該当値テキスト"/>
        <xdr:cNvSpPr txBox="1"/>
      </xdr:nvSpPr>
      <xdr:spPr>
        <a:xfrm>
          <a:off x="10515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36286</xdr:rowOff>
    </xdr:from>
    <xdr:to>
      <xdr:col>50</xdr:col>
      <xdr:colOff>165100</xdr:colOff>
      <xdr:row>85</xdr:row>
      <xdr:rowOff>137886</xdr:rowOff>
    </xdr:to>
    <xdr:sp macro="" textlink="">
      <xdr:nvSpPr>
        <xdr:cNvPr id="341" name="楕円 340"/>
        <xdr:cNvSpPr/>
      </xdr:nvSpPr>
      <xdr:spPr>
        <a:xfrm>
          <a:off x="9588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87086</xdr:rowOff>
    </xdr:to>
    <xdr:cxnSp macro="">
      <xdr:nvCxnSpPr>
        <xdr:cNvPr id="342" name="直線コネクタ 341"/>
        <xdr:cNvCxnSpPr/>
      </xdr:nvCxnSpPr>
      <xdr:spPr>
        <a:xfrm flipV="1">
          <a:off x="9639300" y="146570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160382</xdr:rowOff>
    </xdr:from>
    <xdr:to>
      <xdr:col>41</xdr:col>
      <xdr:colOff>101600</xdr:colOff>
      <xdr:row>86</xdr:row>
      <xdr:rowOff>90532</xdr:rowOff>
    </xdr:to>
    <xdr:sp macro="" textlink="">
      <xdr:nvSpPr>
        <xdr:cNvPr id="343" name="楕円 342"/>
        <xdr:cNvSpPr/>
      </xdr:nvSpPr>
      <xdr:spPr>
        <a:xfrm>
          <a:off x="781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162016</xdr:rowOff>
    </xdr:from>
    <xdr:to>
      <xdr:col>36</xdr:col>
      <xdr:colOff>165100</xdr:colOff>
      <xdr:row>86</xdr:row>
      <xdr:rowOff>92166</xdr:rowOff>
    </xdr:to>
    <xdr:sp macro="" textlink="">
      <xdr:nvSpPr>
        <xdr:cNvPr id="344" name="楕円 343"/>
        <xdr:cNvSpPr/>
      </xdr:nvSpPr>
      <xdr:spPr>
        <a:xfrm>
          <a:off x="6921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39732</xdr:rowOff>
    </xdr:from>
    <xdr:to>
      <xdr:col>41</xdr:col>
      <xdr:colOff>50800</xdr:colOff>
      <xdr:row>86</xdr:row>
      <xdr:rowOff>41366</xdr:rowOff>
    </xdr:to>
    <xdr:cxnSp macro="">
      <xdr:nvCxnSpPr>
        <xdr:cNvPr id="345" name="直線コネクタ 344"/>
        <xdr:cNvCxnSpPr/>
      </xdr:nvCxnSpPr>
      <xdr:spPr>
        <a:xfrm flipV="1">
          <a:off x="6972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46" name="n_1aveValue【福祉施設】&#10;一人当たり面積"/>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47" name="n_2aveValue【福祉施設】&#10;一人当たり面積"/>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48" name="n_3aveValue【福祉施設】&#10;一人当たり面積"/>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49" name="n_4aveValue【福祉施設】&#10;一人当たり面積"/>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129013</xdr:rowOff>
    </xdr:from>
    <xdr:ext cx="469744" cy="259045"/>
    <xdr:sp macro="" textlink="">
      <xdr:nvSpPr>
        <xdr:cNvPr id="350" name="n_1mainValue【福祉施設】&#10;一人当たり面積"/>
        <xdr:cNvSpPr txBox="1"/>
      </xdr:nvSpPr>
      <xdr:spPr>
        <a:xfrm>
          <a:off x="9391727" y="147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81659</xdr:rowOff>
    </xdr:from>
    <xdr:ext cx="469744" cy="259045"/>
    <xdr:sp macro="" textlink="">
      <xdr:nvSpPr>
        <xdr:cNvPr id="351" name="n_3mainValue【福祉施設】&#10;一人当たり面積"/>
        <xdr:cNvSpPr txBox="1"/>
      </xdr:nvSpPr>
      <xdr:spPr>
        <a:xfrm>
          <a:off x="7626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83293</xdr:rowOff>
    </xdr:from>
    <xdr:ext cx="469744" cy="259045"/>
    <xdr:sp macro="" textlink="">
      <xdr:nvSpPr>
        <xdr:cNvPr id="352" name="n_4mainValue【福祉施設】&#10;一人当たり面積"/>
        <xdr:cNvSpPr txBox="1"/>
      </xdr:nvSpPr>
      <xdr:spPr>
        <a:xfrm>
          <a:off x="6737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5" name="テキスト ボックス 36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3" name="テキスト ボックス 37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5" name="テキスト ボックス 37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77" name="直線コネクタ 376"/>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78"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79" name="直線コネクタ 378"/>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80" name="【市民会館】&#10;有形固定資産減価償却率最大値テキスト"/>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81" name="直線コネクタ 380"/>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82"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3" name="フローチャート: 判断 382"/>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84" name="フローチャート: 判断 383"/>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85" name="フローチャート: 判断 384"/>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86" name="フローチャート: 判断 385"/>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87" name="フローチャート: 判断 386"/>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21589</xdr:rowOff>
    </xdr:from>
    <xdr:to>
      <xdr:col>24</xdr:col>
      <xdr:colOff>114300</xdr:colOff>
      <xdr:row>102</xdr:row>
      <xdr:rowOff>123189</xdr:rowOff>
    </xdr:to>
    <xdr:sp macro="" textlink="">
      <xdr:nvSpPr>
        <xdr:cNvPr id="393" name="楕円 392"/>
        <xdr:cNvSpPr/>
      </xdr:nvSpPr>
      <xdr:spPr>
        <a:xfrm>
          <a:off x="4584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44466</xdr:rowOff>
    </xdr:from>
    <xdr:ext cx="405111" cy="259045"/>
    <xdr:sp macro="" textlink="">
      <xdr:nvSpPr>
        <xdr:cNvPr id="394" name="【市民会館】&#10;有形固定資産減価償却率該当値テキスト"/>
        <xdr:cNvSpPr txBox="1"/>
      </xdr:nvSpPr>
      <xdr:spPr>
        <a:xfrm>
          <a:off x="4673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10161</xdr:rowOff>
    </xdr:from>
    <xdr:to>
      <xdr:col>20</xdr:col>
      <xdr:colOff>38100</xdr:colOff>
      <xdr:row>102</xdr:row>
      <xdr:rowOff>111761</xdr:rowOff>
    </xdr:to>
    <xdr:sp macro="" textlink="">
      <xdr:nvSpPr>
        <xdr:cNvPr id="395" name="楕円 394"/>
        <xdr:cNvSpPr/>
      </xdr:nvSpPr>
      <xdr:spPr>
        <a:xfrm>
          <a:off x="3746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60961</xdr:rowOff>
    </xdr:from>
    <xdr:to>
      <xdr:col>24</xdr:col>
      <xdr:colOff>63500</xdr:colOff>
      <xdr:row>102</xdr:row>
      <xdr:rowOff>72389</xdr:rowOff>
    </xdr:to>
    <xdr:cxnSp macro="">
      <xdr:nvCxnSpPr>
        <xdr:cNvPr id="396" name="直線コネクタ 395"/>
        <xdr:cNvCxnSpPr/>
      </xdr:nvCxnSpPr>
      <xdr:spPr>
        <a:xfrm>
          <a:off x="3797300" y="17548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118745</xdr:rowOff>
    </xdr:from>
    <xdr:to>
      <xdr:col>10</xdr:col>
      <xdr:colOff>165100</xdr:colOff>
      <xdr:row>102</xdr:row>
      <xdr:rowOff>48895</xdr:rowOff>
    </xdr:to>
    <xdr:sp macro="" textlink="">
      <xdr:nvSpPr>
        <xdr:cNvPr id="397" name="楕円 396"/>
        <xdr:cNvSpPr/>
      </xdr:nvSpPr>
      <xdr:spPr>
        <a:xfrm>
          <a:off x="1968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78739</xdr:rowOff>
    </xdr:from>
    <xdr:to>
      <xdr:col>6</xdr:col>
      <xdr:colOff>38100</xdr:colOff>
      <xdr:row>102</xdr:row>
      <xdr:rowOff>8889</xdr:rowOff>
    </xdr:to>
    <xdr:sp macro="" textlink="">
      <xdr:nvSpPr>
        <xdr:cNvPr id="398" name="楕円 397"/>
        <xdr:cNvSpPr/>
      </xdr:nvSpPr>
      <xdr:spPr>
        <a:xfrm>
          <a:off x="1079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129539</xdr:rowOff>
    </xdr:from>
    <xdr:to>
      <xdr:col>10</xdr:col>
      <xdr:colOff>114300</xdr:colOff>
      <xdr:row>101</xdr:row>
      <xdr:rowOff>169545</xdr:rowOff>
    </xdr:to>
    <xdr:cxnSp macro="">
      <xdr:nvCxnSpPr>
        <xdr:cNvPr id="399" name="直線コネクタ 398"/>
        <xdr:cNvCxnSpPr/>
      </xdr:nvCxnSpPr>
      <xdr:spPr>
        <a:xfrm>
          <a:off x="1130300" y="174459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400" name="n_1aveValue【市民会館】&#10;有形固定資産減価償却率"/>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401" name="n_2aveValue【市民会館】&#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402" name="n_3aveValue【市民会館】&#10;有形固定資産減価償却率"/>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403" name="n_4aveValue【市民会館】&#10;有形固定資産減価償却率"/>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128288</xdr:rowOff>
    </xdr:from>
    <xdr:ext cx="405111" cy="259045"/>
    <xdr:sp macro="" textlink="">
      <xdr:nvSpPr>
        <xdr:cNvPr id="404" name="n_1mainValue【市民会館】&#10;有形固定資産減価償却率"/>
        <xdr:cNvSpPr txBox="1"/>
      </xdr:nvSpPr>
      <xdr:spPr>
        <a:xfrm>
          <a:off x="3582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65422</xdr:rowOff>
    </xdr:from>
    <xdr:ext cx="405111" cy="259045"/>
    <xdr:sp macro="" textlink="">
      <xdr:nvSpPr>
        <xdr:cNvPr id="405" name="n_3mainValue【市民会館】&#10;有形固定資産減価償却率"/>
        <xdr:cNvSpPr txBox="1"/>
      </xdr:nvSpPr>
      <xdr:spPr>
        <a:xfrm>
          <a:off x="18167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25416</xdr:rowOff>
    </xdr:from>
    <xdr:ext cx="405111" cy="259045"/>
    <xdr:sp macro="" textlink="">
      <xdr:nvSpPr>
        <xdr:cNvPr id="406" name="n_4mainValue【市民会館】&#10;有形固定資産減価償却率"/>
        <xdr:cNvSpPr txBox="1"/>
      </xdr:nvSpPr>
      <xdr:spPr>
        <a:xfrm>
          <a:off x="927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7" name="直線コネクタ 4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8" name="テキスト ボックス 4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9" name="直線コネクタ 4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0" name="テキスト ボックス 4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1" name="直線コネクタ 4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2" name="テキスト ボックス 4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3" name="直線コネクタ 4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4" name="テキスト ボックス 4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5" name="直線コネクタ 4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6" name="テキスト ボックス 4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30" name="直線コネクタ 429"/>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1"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2" name="直線コネクタ 431"/>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33"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34" name="直線コネクタ 433"/>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435" name="【市民会館】&#10;一人当たり面積平均値テキスト"/>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36" name="フローチャート: 判断 435"/>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7" name="フローチャート: 判断 43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38" name="フローチャート: 判断 437"/>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39" name="フローチャート: 判断 438"/>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40" name="フローチャート: 判断 439"/>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57786</xdr:rowOff>
    </xdr:from>
    <xdr:to>
      <xdr:col>55</xdr:col>
      <xdr:colOff>50800</xdr:colOff>
      <xdr:row>105</xdr:row>
      <xdr:rowOff>159386</xdr:rowOff>
    </xdr:to>
    <xdr:sp macro="" textlink="">
      <xdr:nvSpPr>
        <xdr:cNvPr id="446" name="楕円 445"/>
        <xdr:cNvSpPr/>
      </xdr:nvSpPr>
      <xdr:spPr>
        <a:xfrm>
          <a:off x="10426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80663</xdr:rowOff>
    </xdr:from>
    <xdr:ext cx="469744" cy="259045"/>
    <xdr:sp macro="" textlink="">
      <xdr:nvSpPr>
        <xdr:cNvPr id="447" name="【市民会館】&#10;一人当たり面積該当値テキスト"/>
        <xdr:cNvSpPr txBox="1"/>
      </xdr:nvSpPr>
      <xdr:spPr>
        <a:xfrm>
          <a:off x="10515600"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65405</xdr:rowOff>
    </xdr:from>
    <xdr:to>
      <xdr:col>50</xdr:col>
      <xdr:colOff>165100</xdr:colOff>
      <xdr:row>105</xdr:row>
      <xdr:rowOff>167005</xdr:rowOff>
    </xdr:to>
    <xdr:sp macro="" textlink="">
      <xdr:nvSpPr>
        <xdr:cNvPr id="448" name="楕円 447"/>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108586</xdr:rowOff>
    </xdr:from>
    <xdr:to>
      <xdr:col>55</xdr:col>
      <xdr:colOff>0</xdr:colOff>
      <xdr:row>105</xdr:row>
      <xdr:rowOff>116205</xdr:rowOff>
    </xdr:to>
    <xdr:cxnSp macro="">
      <xdr:nvCxnSpPr>
        <xdr:cNvPr id="449" name="直線コネクタ 448"/>
        <xdr:cNvCxnSpPr/>
      </xdr:nvCxnSpPr>
      <xdr:spPr>
        <a:xfrm flipV="1">
          <a:off x="9639300" y="181108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74930</xdr:rowOff>
    </xdr:from>
    <xdr:to>
      <xdr:col>41</xdr:col>
      <xdr:colOff>101600</xdr:colOff>
      <xdr:row>106</xdr:row>
      <xdr:rowOff>5080</xdr:rowOff>
    </xdr:to>
    <xdr:sp macro="" textlink="">
      <xdr:nvSpPr>
        <xdr:cNvPr id="450" name="楕円 449"/>
        <xdr:cNvSpPr/>
      </xdr:nvSpPr>
      <xdr:spPr>
        <a:xfrm>
          <a:off x="781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80645</xdr:rowOff>
    </xdr:from>
    <xdr:to>
      <xdr:col>36</xdr:col>
      <xdr:colOff>165100</xdr:colOff>
      <xdr:row>106</xdr:row>
      <xdr:rowOff>10795</xdr:rowOff>
    </xdr:to>
    <xdr:sp macro="" textlink="">
      <xdr:nvSpPr>
        <xdr:cNvPr id="451" name="楕円 450"/>
        <xdr:cNvSpPr/>
      </xdr:nvSpPr>
      <xdr:spPr>
        <a:xfrm>
          <a:off x="692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125730</xdr:rowOff>
    </xdr:from>
    <xdr:to>
      <xdr:col>41</xdr:col>
      <xdr:colOff>50800</xdr:colOff>
      <xdr:row>105</xdr:row>
      <xdr:rowOff>131445</xdr:rowOff>
    </xdr:to>
    <xdr:cxnSp macro="">
      <xdr:nvCxnSpPr>
        <xdr:cNvPr id="452" name="直線コネクタ 451"/>
        <xdr:cNvCxnSpPr/>
      </xdr:nvCxnSpPr>
      <xdr:spPr>
        <a:xfrm flipV="1">
          <a:off x="6972300" y="18127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53"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454" name="n_2aveValue【市民会館】&#10;一人当たり面積"/>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455" name="n_3aveValue【市民会館】&#10;一人当たり面積"/>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56" name="n_4aveValue【市民会館】&#10;一人当たり面積"/>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12082</xdr:rowOff>
    </xdr:from>
    <xdr:ext cx="469744" cy="259045"/>
    <xdr:sp macro="" textlink="">
      <xdr:nvSpPr>
        <xdr:cNvPr id="457" name="n_1mainValue【市民会館】&#10;一人当たり面積"/>
        <xdr:cNvSpPr txBox="1"/>
      </xdr:nvSpPr>
      <xdr:spPr>
        <a:xfrm>
          <a:off x="93917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58" name="n_3mainValue【市民会館】&#10;一人当たり面積"/>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1922</xdr:rowOff>
    </xdr:from>
    <xdr:ext cx="469744" cy="259045"/>
    <xdr:sp macro="" textlink="">
      <xdr:nvSpPr>
        <xdr:cNvPr id="459" name="n_4mainValue【市民会館】&#10;一人当たり面積"/>
        <xdr:cNvSpPr txBox="1"/>
      </xdr:nvSpPr>
      <xdr:spPr>
        <a:xfrm>
          <a:off x="6737427"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0" name="テキスト ボックス 4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1" name="直線コネクタ 4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2" name="テキスト ボックス 4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3" name="直線コネクタ 4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4" name="テキスト ボックス 4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5" name="直線コネクタ 4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6" name="テキスト ボックス 4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7" name="直線コネクタ 4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8" name="テキスト ボックス 4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9" name="直線コネクタ 4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0" name="テキスト ボックス 4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2" name="テキスト ボックス 4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84" name="直線コネクタ 483"/>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6" name="直線コネクタ 48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87"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88" name="直線コネクタ 487"/>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489" name="【一般廃棄物処理施設】&#10;有形固定資産減価償却率平均値テキスト"/>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90" name="フローチャート: 判断 489"/>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91" name="フローチャート: 判断 490"/>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92" name="フローチャート: 判断 491"/>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3" name="フローチャート: 判断 492"/>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94" name="フローチャート: 判断 493"/>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122555</xdr:rowOff>
    </xdr:from>
    <xdr:to>
      <xdr:col>85</xdr:col>
      <xdr:colOff>177800</xdr:colOff>
      <xdr:row>40</xdr:row>
      <xdr:rowOff>52705</xdr:rowOff>
    </xdr:to>
    <xdr:sp macro="" textlink="">
      <xdr:nvSpPr>
        <xdr:cNvPr id="500" name="楕円 499"/>
        <xdr:cNvSpPr/>
      </xdr:nvSpPr>
      <xdr:spPr>
        <a:xfrm>
          <a:off x="16268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100982</xdr:rowOff>
    </xdr:from>
    <xdr:ext cx="405111" cy="259045"/>
    <xdr:sp macro="" textlink="">
      <xdr:nvSpPr>
        <xdr:cNvPr id="501" name="【一般廃棄物処理施設】&#10;有形固定資産減価償却率該当値テキスト"/>
        <xdr:cNvSpPr txBox="1"/>
      </xdr:nvSpPr>
      <xdr:spPr>
        <a:xfrm>
          <a:off x="16357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31115</xdr:rowOff>
    </xdr:from>
    <xdr:to>
      <xdr:col>81</xdr:col>
      <xdr:colOff>101600</xdr:colOff>
      <xdr:row>39</xdr:row>
      <xdr:rowOff>132715</xdr:rowOff>
    </xdr:to>
    <xdr:sp macro="" textlink="">
      <xdr:nvSpPr>
        <xdr:cNvPr id="502" name="楕円 501"/>
        <xdr:cNvSpPr/>
      </xdr:nvSpPr>
      <xdr:spPr>
        <a:xfrm>
          <a:off x="1543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81915</xdr:rowOff>
    </xdr:from>
    <xdr:to>
      <xdr:col>85</xdr:col>
      <xdr:colOff>127000</xdr:colOff>
      <xdr:row>40</xdr:row>
      <xdr:rowOff>1905</xdr:rowOff>
    </xdr:to>
    <xdr:cxnSp macro="">
      <xdr:nvCxnSpPr>
        <xdr:cNvPr id="503" name="直線コネクタ 502"/>
        <xdr:cNvCxnSpPr/>
      </xdr:nvCxnSpPr>
      <xdr:spPr>
        <a:xfrm>
          <a:off x="15481300" y="676846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xdr:rowOff>
    </xdr:from>
    <xdr:to>
      <xdr:col>72</xdr:col>
      <xdr:colOff>38100</xdr:colOff>
      <xdr:row>41</xdr:row>
      <xdr:rowOff>117475</xdr:rowOff>
    </xdr:to>
    <xdr:sp macro="" textlink="">
      <xdr:nvSpPr>
        <xdr:cNvPr id="504" name="楕円 503"/>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8255</xdr:rowOff>
    </xdr:from>
    <xdr:to>
      <xdr:col>67</xdr:col>
      <xdr:colOff>101600</xdr:colOff>
      <xdr:row>41</xdr:row>
      <xdr:rowOff>109855</xdr:rowOff>
    </xdr:to>
    <xdr:sp macro="" textlink="">
      <xdr:nvSpPr>
        <xdr:cNvPr id="505" name="楕円 504"/>
        <xdr:cNvSpPr/>
      </xdr:nvSpPr>
      <xdr:spPr>
        <a:xfrm>
          <a:off x="12763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59055</xdr:rowOff>
    </xdr:from>
    <xdr:to>
      <xdr:col>71</xdr:col>
      <xdr:colOff>177800</xdr:colOff>
      <xdr:row>41</xdr:row>
      <xdr:rowOff>66675</xdr:rowOff>
    </xdr:to>
    <xdr:cxnSp macro="">
      <xdr:nvCxnSpPr>
        <xdr:cNvPr id="506" name="直線コネクタ 505"/>
        <xdr:cNvCxnSpPr/>
      </xdr:nvCxnSpPr>
      <xdr:spPr>
        <a:xfrm>
          <a:off x="12814300" y="7088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507" name="n_1ave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08"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09" name="n_3ave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10"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123842</xdr:rowOff>
    </xdr:from>
    <xdr:ext cx="405111" cy="259045"/>
    <xdr:sp macro="" textlink="">
      <xdr:nvSpPr>
        <xdr:cNvPr id="511" name="n_1mainValue【一般廃棄物処理施設】&#10;有形固定資産減価償却率"/>
        <xdr:cNvSpPr txBox="1"/>
      </xdr:nvSpPr>
      <xdr:spPr>
        <a:xfrm>
          <a:off x="15266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108602</xdr:rowOff>
    </xdr:from>
    <xdr:ext cx="405111" cy="259045"/>
    <xdr:sp macro="" textlink="">
      <xdr:nvSpPr>
        <xdr:cNvPr id="512" name="n_3mainValue【一般廃棄物処理施設】&#10;有形固定資産減価償却率"/>
        <xdr:cNvSpPr txBox="1"/>
      </xdr:nvSpPr>
      <xdr:spPr>
        <a:xfrm>
          <a:off x="13500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100982</xdr:rowOff>
    </xdr:from>
    <xdr:ext cx="405111" cy="259045"/>
    <xdr:sp macro="" textlink="">
      <xdr:nvSpPr>
        <xdr:cNvPr id="513" name="n_4mainValue【一般廃棄物処理施設】&#10;有形固定資産減価償却率"/>
        <xdr:cNvSpPr txBox="1"/>
      </xdr:nvSpPr>
      <xdr:spPr>
        <a:xfrm>
          <a:off x="126117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4" name="直線コネクタ 5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5" name="テキスト ボックス 5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6" name="直線コネクタ 5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7" name="テキスト ボックス 5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9" name="テキスト ボックス 5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0" name="直線コネクタ 5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1" name="テキスト ボックス 5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2" name="直線コネクタ 5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3" name="テキスト ボックス 5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37" name="直線コネクタ 536"/>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38"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39" name="直線コネクタ 538"/>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40"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41" name="直線コネクタ 540"/>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542" name="【一般廃棄物処理施設】&#10;一人当たり有形固定資産（償却資産）額平均値テキスト"/>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43" name="フローチャート: 判断 542"/>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44" name="フローチャート: 判断 543"/>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45" name="フローチャート: 判断 544"/>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46" name="フローチャート: 判断 545"/>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47" name="フローチャート: 判断 546"/>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11844</xdr:rowOff>
    </xdr:from>
    <xdr:to>
      <xdr:col>116</xdr:col>
      <xdr:colOff>114300</xdr:colOff>
      <xdr:row>39</xdr:row>
      <xdr:rowOff>113444</xdr:rowOff>
    </xdr:to>
    <xdr:sp macro="" textlink="">
      <xdr:nvSpPr>
        <xdr:cNvPr id="553" name="楕円 552"/>
        <xdr:cNvSpPr/>
      </xdr:nvSpPr>
      <xdr:spPr>
        <a:xfrm>
          <a:off x="22110700" y="66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161721</xdr:rowOff>
    </xdr:from>
    <xdr:ext cx="599010" cy="259045"/>
    <xdr:sp macro="" textlink="">
      <xdr:nvSpPr>
        <xdr:cNvPr id="554" name="【一般廃棄物処理施設】&#10;一人当たり有形固定資産（償却資産）額該当値テキスト"/>
        <xdr:cNvSpPr txBox="1"/>
      </xdr:nvSpPr>
      <xdr:spPr>
        <a:xfrm>
          <a:off x="22199600" y="667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125413</xdr:rowOff>
    </xdr:from>
    <xdr:to>
      <xdr:col>112</xdr:col>
      <xdr:colOff>38100</xdr:colOff>
      <xdr:row>40</xdr:row>
      <xdr:rowOff>55563</xdr:rowOff>
    </xdr:to>
    <xdr:sp macro="" textlink="">
      <xdr:nvSpPr>
        <xdr:cNvPr id="555" name="楕円 554"/>
        <xdr:cNvSpPr/>
      </xdr:nvSpPr>
      <xdr:spPr>
        <a:xfrm>
          <a:off x="21272500" y="68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62644</xdr:rowOff>
    </xdr:from>
    <xdr:to>
      <xdr:col>116</xdr:col>
      <xdr:colOff>63500</xdr:colOff>
      <xdr:row>40</xdr:row>
      <xdr:rowOff>4763</xdr:rowOff>
    </xdr:to>
    <xdr:cxnSp macro="">
      <xdr:nvCxnSpPr>
        <xdr:cNvPr id="556" name="直線コネクタ 555"/>
        <xdr:cNvCxnSpPr/>
      </xdr:nvCxnSpPr>
      <xdr:spPr>
        <a:xfrm flipV="1">
          <a:off x="21323300" y="6749194"/>
          <a:ext cx="838200" cy="1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47822</xdr:rowOff>
    </xdr:from>
    <xdr:to>
      <xdr:col>102</xdr:col>
      <xdr:colOff>165100</xdr:colOff>
      <xdr:row>40</xdr:row>
      <xdr:rowOff>149422</xdr:rowOff>
    </xdr:to>
    <xdr:sp macro="" textlink="">
      <xdr:nvSpPr>
        <xdr:cNvPr id="557" name="楕円 556"/>
        <xdr:cNvSpPr/>
      </xdr:nvSpPr>
      <xdr:spPr>
        <a:xfrm>
          <a:off x="19494500" y="6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58855</xdr:rowOff>
    </xdr:from>
    <xdr:to>
      <xdr:col>98</xdr:col>
      <xdr:colOff>38100</xdr:colOff>
      <xdr:row>40</xdr:row>
      <xdr:rowOff>160455</xdr:rowOff>
    </xdr:to>
    <xdr:sp macro="" textlink="">
      <xdr:nvSpPr>
        <xdr:cNvPr id="558" name="楕円 557"/>
        <xdr:cNvSpPr/>
      </xdr:nvSpPr>
      <xdr:spPr>
        <a:xfrm>
          <a:off x="18605500" y="69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98622</xdr:rowOff>
    </xdr:from>
    <xdr:to>
      <xdr:col>102</xdr:col>
      <xdr:colOff>114300</xdr:colOff>
      <xdr:row>40</xdr:row>
      <xdr:rowOff>109655</xdr:rowOff>
    </xdr:to>
    <xdr:cxnSp macro="">
      <xdr:nvCxnSpPr>
        <xdr:cNvPr id="559" name="直線コネクタ 558"/>
        <xdr:cNvCxnSpPr/>
      </xdr:nvCxnSpPr>
      <xdr:spPr>
        <a:xfrm flipV="1">
          <a:off x="18656300" y="6956622"/>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560"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561"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562"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563"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46690</xdr:rowOff>
    </xdr:from>
    <xdr:ext cx="534377" cy="259045"/>
    <xdr:sp macro="" textlink="">
      <xdr:nvSpPr>
        <xdr:cNvPr id="564" name="n_1mainValue【一般廃棄物処理施設】&#10;一人当たり有形固定資産（償却資産）額"/>
        <xdr:cNvSpPr txBox="1"/>
      </xdr:nvSpPr>
      <xdr:spPr>
        <a:xfrm>
          <a:off x="21043411" y="69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140549</xdr:rowOff>
    </xdr:from>
    <xdr:ext cx="534377" cy="259045"/>
    <xdr:sp macro="" textlink="">
      <xdr:nvSpPr>
        <xdr:cNvPr id="565" name="n_3mainValue【一般廃棄物処理施設】&#10;一人当たり有形固定資産（償却資産）額"/>
        <xdr:cNvSpPr txBox="1"/>
      </xdr:nvSpPr>
      <xdr:spPr>
        <a:xfrm>
          <a:off x="19278111" y="69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151582</xdr:rowOff>
    </xdr:from>
    <xdr:ext cx="534377" cy="259045"/>
    <xdr:sp macro="" textlink="">
      <xdr:nvSpPr>
        <xdr:cNvPr id="566" name="n_4mainValue【一般廃棄物処理施設】&#10;一人当たり有形固定資産（償却資産）額"/>
        <xdr:cNvSpPr txBox="1"/>
      </xdr:nvSpPr>
      <xdr:spPr>
        <a:xfrm>
          <a:off x="18389111" y="7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5" name="テキスト ボックス 5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5" name="テキスト ボックス 6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08" name="直線コネクタ 607"/>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09"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10" name="直線コネクタ 609"/>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11"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12" name="直線コネクタ 611"/>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13"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14" name="フローチャート: 判断 613"/>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15" name="フローチャート: 判断 614"/>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16" name="フローチャート: 判断 615"/>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17" name="フローチャート: 判断 616"/>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18" name="フローチャート: 判断 617"/>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24" name="楕円 623"/>
        <xdr:cNvSpPr/>
      </xdr:nvSpPr>
      <xdr:spPr>
        <a:xfrm>
          <a:off x="16268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xdr:rowOff>
    </xdr:from>
    <xdr:ext cx="405111" cy="259045"/>
    <xdr:sp macro="" textlink="">
      <xdr:nvSpPr>
        <xdr:cNvPr id="625" name="【消防施設】&#10;有形固定資産減価償却率該当値テキスト"/>
        <xdr:cNvSpPr txBox="1"/>
      </xdr:nvSpPr>
      <xdr:spPr>
        <a:xfrm>
          <a:off x="16357600" y="138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82006</xdr:rowOff>
    </xdr:from>
    <xdr:to>
      <xdr:col>81</xdr:col>
      <xdr:colOff>101600</xdr:colOff>
      <xdr:row>82</xdr:row>
      <xdr:rowOff>12156</xdr:rowOff>
    </xdr:to>
    <xdr:sp macro="" textlink="">
      <xdr:nvSpPr>
        <xdr:cNvPr id="626" name="楕円 625"/>
        <xdr:cNvSpPr/>
      </xdr:nvSpPr>
      <xdr:spPr>
        <a:xfrm>
          <a:off x="15430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132806</xdr:rowOff>
    </xdr:from>
    <xdr:to>
      <xdr:col>85</xdr:col>
      <xdr:colOff>127000</xdr:colOff>
      <xdr:row>82</xdr:row>
      <xdr:rowOff>28302</xdr:rowOff>
    </xdr:to>
    <xdr:cxnSp macro="">
      <xdr:nvCxnSpPr>
        <xdr:cNvPr id="627" name="直線コネクタ 626"/>
        <xdr:cNvCxnSpPr/>
      </xdr:nvCxnSpPr>
      <xdr:spPr>
        <a:xfrm>
          <a:off x="15481300" y="14020256"/>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106499</xdr:rowOff>
    </xdr:from>
    <xdr:to>
      <xdr:col>72</xdr:col>
      <xdr:colOff>38100</xdr:colOff>
      <xdr:row>82</xdr:row>
      <xdr:rowOff>36649</xdr:rowOff>
    </xdr:to>
    <xdr:sp macro="" textlink="">
      <xdr:nvSpPr>
        <xdr:cNvPr id="628" name="楕円 627"/>
        <xdr:cNvSpPr/>
      </xdr:nvSpPr>
      <xdr:spPr>
        <a:xfrm>
          <a:off x="13652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64044</xdr:rowOff>
    </xdr:from>
    <xdr:to>
      <xdr:col>67</xdr:col>
      <xdr:colOff>101600</xdr:colOff>
      <xdr:row>81</xdr:row>
      <xdr:rowOff>165644</xdr:rowOff>
    </xdr:to>
    <xdr:sp macro="" textlink="">
      <xdr:nvSpPr>
        <xdr:cNvPr id="629" name="楕円 628"/>
        <xdr:cNvSpPr/>
      </xdr:nvSpPr>
      <xdr:spPr>
        <a:xfrm>
          <a:off x="12763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114844</xdr:rowOff>
    </xdr:from>
    <xdr:to>
      <xdr:col>71</xdr:col>
      <xdr:colOff>177800</xdr:colOff>
      <xdr:row>81</xdr:row>
      <xdr:rowOff>157299</xdr:rowOff>
    </xdr:to>
    <xdr:cxnSp macro="">
      <xdr:nvCxnSpPr>
        <xdr:cNvPr id="630" name="直線コネクタ 629"/>
        <xdr:cNvCxnSpPr/>
      </xdr:nvCxnSpPr>
      <xdr:spPr>
        <a:xfrm>
          <a:off x="12814300" y="140022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31"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32"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33"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34" name="n_4aveValue【消防施設】&#10;有形固定資産減価償却率"/>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28683</xdr:rowOff>
    </xdr:from>
    <xdr:ext cx="405111" cy="259045"/>
    <xdr:sp macro="" textlink="">
      <xdr:nvSpPr>
        <xdr:cNvPr id="635" name="n_1mainValue【消防施設】&#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53176</xdr:rowOff>
    </xdr:from>
    <xdr:ext cx="405111" cy="259045"/>
    <xdr:sp macro="" textlink="">
      <xdr:nvSpPr>
        <xdr:cNvPr id="636" name="n_3mainValue【消防施設】&#10;有形固定資産減価償却率"/>
        <xdr:cNvSpPr txBox="1"/>
      </xdr:nvSpPr>
      <xdr:spPr>
        <a:xfrm>
          <a:off x="13500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10721</xdr:rowOff>
    </xdr:from>
    <xdr:ext cx="405111" cy="259045"/>
    <xdr:sp macro="" textlink="">
      <xdr:nvSpPr>
        <xdr:cNvPr id="637" name="n_4mainValue【消防施設】&#10;有形固定資産減価償却率"/>
        <xdr:cNvSpPr txBox="1"/>
      </xdr:nvSpPr>
      <xdr:spPr>
        <a:xfrm>
          <a:off x="12611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8" name="直線コネクタ 6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9" name="テキスト ボックス 6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0" name="直線コネクタ 6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1" name="テキスト ボックス 6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2" name="直線コネクタ 6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3" name="テキスト ボックス 6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4" name="直線コネクタ 6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5" name="テキスト ボックス 6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6" name="直線コネクタ 6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7" name="テキスト ボックス 6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8" name="直線コネクタ 6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9" name="テキスト ボックス 6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63" name="直線コネクタ 662"/>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64"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65" name="直線コネクタ 664"/>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66"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67" name="直線コネクタ 666"/>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68"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69" name="フローチャート: 判断 668"/>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70" name="フローチャート: 判断 669"/>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71" name="フローチャート: 判断 670"/>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72" name="フローチャート: 判断 671"/>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73" name="フローチャート: 判断 672"/>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63391</xdr:rowOff>
    </xdr:from>
    <xdr:to>
      <xdr:col>116</xdr:col>
      <xdr:colOff>114300</xdr:colOff>
      <xdr:row>86</xdr:row>
      <xdr:rowOff>164991</xdr:rowOff>
    </xdr:to>
    <xdr:sp macro="" textlink="">
      <xdr:nvSpPr>
        <xdr:cNvPr id="679" name="楕円 678"/>
        <xdr:cNvSpPr/>
      </xdr:nvSpPr>
      <xdr:spPr>
        <a:xfrm>
          <a:off x="22110700" y="14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80"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61432</xdr:rowOff>
    </xdr:from>
    <xdr:to>
      <xdr:col>112</xdr:col>
      <xdr:colOff>38100</xdr:colOff>
      <xdr:row>86</xdr:row>
      <xdr:rowOff>163032</xdr:rowOff>
    </xdr:to>
    <xdr:sp macro="" textlink="">
      <xdr:nvSpPr>
        <xdr:cNvPr id="681" name="楕円 680"/>
        <xdr:cNvSpPr/>
      </xdr:nvSpPr>
      <xdr:spPr>
        <a:xfrm>
          <a:off x="21272500" y="14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112232</xdr:rowOff>
    </xdr:from>
    <xdr:to>
      <xdr:col>116</xdr:col>
      <xdr:colOff>63500</xdr:colOff>
      <xdr:row>86</xdr:row>
      <xdr:rowOff>114191</xdr:rowOff>
    </xdr:to>
    <xdr:cxnSp macro="">
      <xdr:nvCxnSpPr>
        <xdr:cNvPr id="682" name="直線コネクタ 681"/>
        <xdr:cNvCxnSpPr/>
      </xdr:nvCxnSpPr>
      <xdr:spPr>
        <a:xfrm>
          <a:off x="21323300" y="14856932"/>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70903</xdr:rowOff>
    </xdr:from>
    <xdr:to>
      <xdr:col>102</xdr:col>
      <xdr:colOff>165100</xdr:colOff>
      <xdr:row>87</xdr:row>
      <xdr:rowOff>1053</xdr:rowOff>
    </xdr:to>
    <xdr:sp macro="" textlink="">
      <xdr:nvSpPr>
        <xdr:cNvPr id="683" name="楕円 682"/>
        <xdr:cNvSpPr/>
      </xdr:nvSpPr>
      <xdr:spPr>
        <a:xfrm>
          <a:off x="19494500" y="148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52288</xdr:rowOff>
    </xdr:from>
    <xdr:to>
      <xdr:col>98</xdr:col>
      <xdr:colOff>38100</xdr:colOff>
      <xdr:row>86</xdr:row>
      <xdr:rowOff>153888</xdr:rowOff>
    </xdr:to>
    <xdr:sp macro="" textlink="">
      <xdr:nvSpPr>
        <xdr:cNvPr id="684" name="楕円 683"/>
        <xdr:cNvSpPr/>
      </xdr:nvSpPr>
      <xdr:spPr>
        <a:xfrm>
          <a:off x="18605500" y="147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103088</xdr:rowOff>
    </xdr:from>
    <xdr:to>
      <xdr:col>102</xdr:col>
      <xdr:colOff>114300</xdr:colOff>
      <xdr:row>86</xdr:row>
      <xdr:rowOff>121703</xdr:rowOff>
    </xdr:to>
    <xdr:cxnSp macro="">
      <xdr:nvCxnSpPr>
        <xdr:cNvPr id="685" name="直線コネクタ 684"/>
        <xdr:cNvCxnSpPr/>
      </xdr:nvCxnSpPr>
      <xdr:spPr>
        <a:xfrm>
          <a:off x="18656300" y="14847788"/>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686" name="n_1aveValue【消防施設】&#10;一人当たり面積"/>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87"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688"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689" name="n_4aveValue【消防施設】&#10;一人当たり面積"/>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8109</xdr:rowOff>
    </xdr:from>
    <xdr:ext cx="469744" cy="259045"/>
    <xdr:sp macro="" textlink="">
      <xdr:nvSpPr>
        <xdr:cNvPr id="690" name="n_1mainValue【消防施設】&#10;一人当たり面積"/>
        <xdr:cNvSpPr txBox="1"/>
      </xdr:nvSpPr>
      <xdr:spPr>
        <a:xfrm>
          <a:off x="21075727" y="1458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17580</xdr:rowOff>
    </xdr:from>
    <xdr:ext cx="469744" cy="259045"/>
    <xdr:sp macro="" textlink="">
      <xdr:nvSpPr>
        <xdr:cNvPr id="691" name="n_3mainValue【消防施設】&#10;一人当たり面積"/>
        <xdr:cNvSpPr txBox="1"/>
      </xdr:nvSpPr>
      <xdr:spPr>
        <a:xfrm>
          <a:off x="19310427" y="145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170415</xdr:rowOff>
    </xdr:from>
    <xdr:ext cx="469744" cy="259045"/>
    <xdr:sp macro="" textlink="">
      <xdr:nvSpPr>
        <xdr:cNvPr id="692" name="n_4mainValue【消防施設】&#10;一人当たり面積"/>
        <xdr:cNvSpPr txBox="1"/>
      </xdr:nvSpPr>
      <xdr:spPr>
        <a:xfrm>
          <a:off x="18421427" y="1457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5" name="テキスト ボックス 7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5" name="テキスト ボックス 7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18" name="直線コネクタ 717"/>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0" name="直線コネクタ 71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21"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22" name="直線コネクタ 721"/>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23"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24" name="フローチャート: 判断 723"/>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25" name="フローチャート: 判断 724"/>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26" name="フローチャート: 判断 725"/>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27" name="フローチャート: 判断 726"/>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28" name="フローチャート: 判断 727"/>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734" name="楕円 733"/>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735" name="【庁舎】&#10;有形固定資産減価償却率該当値テキスト"/>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736" name="楕円 735"/>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136616</xdr:rowOff>
    </xdr:to>
    <xdr:cxnSp macro="">
      <xdr:nvCxnSpPr>
        <xdr:cNvPr id="737" name="直線コネクタ 736"/>
        <xdr:cNvCxnSpPr/>
      </xdr:nvCxnSpPr>
      <xdr:spPr>
        <a:xfrm>
          <a:off x="15481300" y="1812090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38" name="楕円 737"/>
        <xdr:cNvSpPr/>
      </xdr:nvSpPr>
      <xdr:spPr>
        <a:xfrm>
          <a:off x="13652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23768</xdr:rowOff>
    </xdr:from>
    <xdr:to>
      <xdr:col>67</xdr:col>
      <xdr:colOff>101600</xdr:colOff>
      <xdr:row>105</xdr:row>
      <xdr:rowOff>125368</xdr:rowOff>
    </xdr:to>
    <xdr:sp macro="" textlink="">
      <xdr:nvSpPr>
        <xdr:cNvPr id="739" name="楕円 738"/>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92529</xdr:rowOff>
    </xdr:to>
    <xdr:cxnSp macro="">
      <xdr:nvCxnSpPr>
        <xdr:cNvPr id="740" name="直線コネクタ 739"/>
        <xdr:cNvCxnSpPr/>
      </xdr:nvCxnSpPr>
      <xdr:spPr>
        <a:xfrm>
          <a:off x="12814300" y="1807681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41"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42"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743" name="n_3aveValue【庁舎】&#10;有形固定資産減価償却率"/>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44"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160582</xdr:rowOff>
    </xdr:from>
    <xdr:ext cx="405111" cy="259045"/>
    <xdr:sp macro="" textlink="">
      <xdr:nvSpPr>
        <xdr:cNvPr id="745" name="n_1mainValue【庁舎】&#10;有形固定資産減価償却率"/>
        <xdr:cNvSpPr txBox="1"/>
      </xdr:nvSpPr>
      <xdr:spPr>
        <a:xfrm>
          <a:off x="15266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46" name="n_3main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116495</xdr:rowOff>
    </xdr:from>
    <xdr:ext cx="405111" cy="259045"/>
    <xdr:sp macro="" textlink="">
      <xdr:nvSpPr>
        <xdr:cNvPr id="747" name="n_4mainValue【庁舎】&#10;有形固定資産減価償却率"/>
        <xdr:cNvSpPr txBox="1"/>
      </xdr:nvSpPr>
      <xdr:spPr>
        <a:xfrm>
          <a:off x="12611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58" name="直線コネクタ 75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59" name="テキスト ボックス 75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60" name="直線コネクタ 75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61" name="テキスト ボックス 76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62" name="直線コネクタ 76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63" name="テキスト ボックス 76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66" name="直線コネクタ 76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67" name="テキスト ボックス 76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68" name="直線コネクタ 76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69" name="テキスト ボックス 76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70" name="直線コネクタ 76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71" name="テキスト ボックス 77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75" name="直線コネクタ 774"/>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76"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77" name="直線コネクタ 776"/>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78"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79" name="直線コネクタ 778"/>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80" name="【庁舎】&#10;一人当たり面積平均値テキスト"/>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81" name="フローチャート: 判断 780"/>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82" name="フローチャート: 判断 781"/>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83" name="フローチャート: 判断 782"/>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84" name="フローチャート: 判断 783"/>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85" name="フローチャート: 判断 784"/>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91" name="楕円 790"/>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792" name="【庁舎】&#10;一人当たり面積該当値テキスト"/>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793" name="楕円 792"/>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66675</xdr:rowOff>
    </xdr:to>
    <xdr:cxnSp macro="">
      <xdr:nvCxnSpPr>
        <xdr:cNvPr id="794" name="直線コネクタ 793"/>
        <xdr:cNvCxnSpPr/>
      </xdr:nvCxnSpPr>
      <xdr:spPr>
        <a:xfrm flipV="1">
          <a:off x="21323300" y="184061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22543</xdr:rowOff>
    </xdr:from>
    <xdr:to>
      <xdr:col>102</xdr:col>
      <xdr:colOff>165100</xdr:colOff>
      <xdr:row>107</xdr:row>
      <xdr:rowOff>124143</xdr:rowOff>
    </xdr:to>
    <xdr:sp macro="" textlink="">
      <xdr:nvSpPr>
        <xdr:cNvPr id="795" name="楕円 794"/>
        <xdr:cNvSpPr/>
      </xdr:nvSpPr>
      <xdr:spPr>
        <a:xfrm>
          <a:off x="19494500" y="183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27305</xdr:rowOff>
    </xdr:from>
    <xdr:to>
      <xdr:col>98</xdr:col>
      <xdr:colOff>38100</xdr:colOff>
      <xdr:row>107</xdr:row>
      <xdr:rowOff>128905</xdr:rowOff>
    </xdr:to>
    <xdr:sp macro="" textlink="">
      <xdr:nvSpPr>
        <xdr:cNvPr id="796" name="楕円 795"/>
        <xdr:cNvSpPr/>
      </xdr:nvSpPr>
      <xdr:spPr>
        <a:xfrm>
          <a:off x="18605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73343</xdr:rowOff>
    </xdr:from>
    <xdr:to>
      <xdr:col>102</xdr:col>
      <xdr:colOff>114300</xdr:colOff>
      <xdr:row>107</xdr:row>
      <xdr:rowOff>78105</xdr:rowOff>
    </xdr:to>
    <xdr:cxnSp macro="">
      <xdr:nvCxnSpPr>
        <xdr:cNvPr id="797" name="直線コネクタ 796"/>
        <xdr:cNvCxnSpPr/>
      </xdr:nvCxnSpPr>
      <xdr:spPr>
        <a:xfrm flipV="1">
          <a:off x="18656300" y="1841849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798" name="n_1aveValue【庁舎】&#10;一人当たり面積"/>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99" name="n_2aveValue【庁舎】&#10;一人当たり面積"/>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00" name="n_3aveValue【庁舎】&#10;一人当たり面積"/>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01" name="n_4aveValue【庁舎】&#10;一人当たり面積"/>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802"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115270</xdr:rowOff>
    </xdr:from>
    <xdr:ext cx="469744" cy="259045"/>
    <xdr:sp macro="" textlink="">
      <xdr:nvSpPr>
        <xdr:cNvPr id="803" name="n_3mainValue【庁舎】&#10;一人当たり面積"/>
        <xdr:cNvSpPr txBox="1"/>
      </xdr:nvSpPr>
      <xdr:spPr>
        <a:xfrm>
          <a:off x="19310427" y="184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120032</xdr:rowOff>
    </xdr:from>
    <xdr:ext cx="469744" cy="259045"/>
    <xdr:sp macro="" textlink="">
      <xdr:nvSpPr>
        <xdr:cNvPr id="804" name="n_4mainValue【庁舎】&#10;一人当たり面積"/>
        <xdr:cNvSpPr txBox="1"/>
      </xdr:nvSpPr>
      <xdr:spPr>
        <a:xfrm>
          <a:off x="18421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　該当なし，消防施設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日人口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14,309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類似団体平均と比べて，有形固定資産減価償却比率が高いのは「体育館・プール」と「福祉施設」，「一般廃棄物処理施設」，低いのは「市民会館」，「消防施設」となっている。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「体育館・プール」については，建設から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年経過していることから比率が高くなっているが，必要な補修等は定期的に行っており，当面は使用に問題ない状況である。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については，町有施設は３施設（救護施設と隣保館，老人福祉センター）あるが、救護施設と隣保館は建設から相当の年数が経っており、かなり老朽化が進んでいることから、現有施設の継続利用の有無も含めて、今後の利用方針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近隣市町とで構成する一部事務組合の所有施設となる。建設から相当の年数が経ち老朽化が進んでいることから，組合において新施設の建設に向けた事務を進めているところである。また，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年度の長寿命化工事のため，比率が改善した。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「市民会館」については、文化センターが築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年と比較的新しいため、類似団体と比較して比率が低くなっている。また，令和元年度から令和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年度にかけて照明・空調の省</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CO2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化改修を行うなど，点検に基づき計画的に設備の更新も行っている。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13,936
13,560
90.62
11,422,177
11,020,665
341,497
5,286,224
10,194,076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企業誘致の推進や積極的な定住施策、観光施策等により定住人口や交流人口を増やし、税収増加を図っているが、少子高齢化による人口減少や全国平均を上回る高齢化率（令和</a:t>
          </a:r>
          <a:r>
            <a:rPr kumimoji="1" lang="en-US" altLang="ja-JP" sz="1100">
              <a:latin typeface="+mn-ea"/>
              <a:ea typeface="+mn-ea"/>
            </a:rPr>
            <a:t>3</a:t>
          </a:r>
          <a:r>
            <a:rPr kumimoji="1" lang="ja-JP" altLang="en-US" sz="1100">
              <a:latin typeface="+mn-ea"/>
              <a:ea typeface="+mn-ea"/>
            </a:rPr>
            <a:t>年</a:t>
          </a:r>
          <a:r>
            <a:rPr kumimoji="1" lang="en-US" altLang="ja-JP" sz="1100">
              <a:latin typeface="+mn-ea"/>
              <a:ea typeface="+mn-ea"/>
            </a:rPr>
            <a:t>12</a:t>
          </a:r>
          <a:r>
            <a:rPr kumimoji="1" lang="ja-JP" altLang="en-US" sz="1100">
              <a:latin typeface="+mn-ea"/>
              <a:ea typeface="+mn-ea"/>
            </a:rPr>
            <a:t>月末　</a:t>
          </a:r>
          <a:r>
            <a:rPr kumimoji="1" lang="en-US" altLang="ja-JP" sz="1100">
              <a:latin typeface="+mn-ea"/>
              <a:ea typeface="+mn-ea"/>
            </a:rPr>
            <a:t>38.49</a:t>
          </a:r>
          <a:r>
            <a:rPr kumimoji="1" lang="ja-JP" altLang="en-US" sz="1100">
              <a:latin typeface="+mn-ea"/>
              <a:ea typeface="+mn-ea"/>
            </a:rPr>
            <a:t>％）等により財政基盤が弱く、類似団体平均を下回っており、地方交付税に依存した財政運営となっている。</a:t>
          </a:r>
        </a:p>
        <a:p>
          <a:r>
            <a:rPr kumimoji="1" lang="ja-JP" altLang="en-US" sz="1100">
              <a:latin typeface="+mn-ea"/>
              <a:ea typeface="+mn-ea"/>
            </a:rPr>
            <a:t>　近年はほぼ横ばいで推移しているが，過疎対策事業債をはじめとした交付税措置の有利な起債を積極的に活用してきた結果，年々起債の償還額が増加していることもあり，財政力指数は低下傾向にある。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127423</xdr:rowOff>
    </xdr:from>
    <xdr:to>
      <xdr:col>23</xdr:col>
      <xdr:colOff>133350</xdr:colOff>
      <xdr:row>43</xdr:row>
      <xdr:rowOff>127423</xdr:rowOff>
    </xdr:to>
    <xdr:cxnSp macro="">
      <xdr:nvCxnSpPr>
        <xdr:cNvPr id="68" name="直線コネクタ 67"/>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127423</xdr:rowOff>
    </xdr:to>
    <xdr:cxnSp macro="">
      <xdr:nvCxnSpPr>
        <xdr:cNvPr id="71" name="直線コネクタ 70"/>
        <xdr:cNvCxnSpPr/>
      </xdr:nvCxnSpPr>
      <xdr:spPr>
        <a:xfrm>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119380</xdr:rowOff>
    </xdr:to>
    <xdr:cxnSp macro="">
      <xdr:nvCxnSpPr>
        <xdr:cNvPr id="74" name="直線コネクタ 73"/>
        <xdr:cNvCxnSpPr/>
      </xdr:nvCxnSpPr>
      <xdr:spPr>
        <a:xfrm>
          <a:off x="2336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103294</xdr:rowOff>
    </xdr:to>
    <xdr:cxnSp macro="">
      <xdr:nvCxnSpPr>
        <xdr:cNvPr id="77" name="直線コネクタ 76"/>
        <xdr:cNvCxnSpPr/>
      </xdr:nvCxnSpPr>
      <xdr:spPr>
        <a:xfrm>
          <a:off x="1447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143950</xdr:rowOff>
    </xdr:from>
    <xdr:ext cx="762000" cy="259045"/>
    <xdr:sp macro="" textlink="">
      <xdr:nvSpPr>
        <xdr:cNvPr id="88" name="財政力該当値テキスト"/>
        <xdr:cNvSpPr txBox="1"/>
      </xdr:nvSpPr>
      <xdr:spPr>
        <a:xfrm>
          <a:off x="5041900" y="734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163000</xdr:rowOff>
    </xdr:from>
    <xdr:ext cx="736600" cy="259045"/>
    <xdr:sp macro="" textlink="">
      <xdr:nvSpPr>
        <xdr:cNvPr id="90" name="テキスト ボックス 89"/>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1" name="楕円 90"/>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2" name="テキスト ボックス 91"/>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52494</xdr:rowOff>
    </xdr:from>
    <xdr:to>
      <xdr:col>11</xdr:col>
      <xdr:colOff>82550</xdr:colOff>
      <xdr:row>43</xdr:row>
      <xdr:rowOff>154094</xdr:rowOff>
    </xdr:to>
    <xdr:sp macro="" textlink="">
      <xdr:nvSpPr>
        <xdr:cNvPr id="93" name="楕円 92"/>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94" name="テキスト ボックス 93"/>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経常収支比率は、経常経費充当一般財源が前年度から</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0.07%</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増とほぼ横ばいだったのに対し、地方交付税が</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となるなど，経常一般財源が</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4.4</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％増加したことから、前年度から</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3.7</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％と大幅に改善し、</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87.0</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比率が高くなっているのは、主に、扶助費、公債費のほか、企業会計への繰出金等が年々増加していることによるもので、この増加傾向は今後も続く見込みである。地方債の償還については減債基金への積み立てを行っているほか、将来の財政運営に備え、計画的に財政調整基金への積立てを行っていることから、経常収支比率が悪化してもすぐに財政運営が立ち行かなくなることはないが、令和</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年度は町債残高の抑制と経常収支比率の改善のため，町債の計画的な繰上償還を行っている。令和</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年度以降もしばらくの間はこれを継続し，財政状況の改善を図っていきたい。</a:t>
          </a:r>
          <a:endPar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49954</xdr:rowOff>
    </xdr:to>
    <xdr:cxnSp macro="">
      <xdr:nvCxnSpPr>
        <xdr:cNvPr id="131" name="直線コネクタ 130"/>
        <xdr:cNvCxnSpPr/>
      </xdr:nvCxnSpPr>
      <xdr:spPr>
        <a:xfrm flipV="1">
          <a:off x="4114800" y="10553700"/>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63</xdr:row>
      <xdr:rowOff>130387</xdr:rowOff>
    </xdr:to>
    <xdr:cxnSp macro="">
      <xdr:nvCxnSpPr>
        <xdr:cNvPr id="134" name="直線コネクタ 133"/>
        <xdr:cNvCxnSpPr/>
      </xdr:nvCxnSpPr>
      <xdr:spPr>
        <a:xfrm flipV="1">
          <a:off x="3225800" y="1085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130387</xdr:rowOff>
    </xdr:to>
    <xdr:cxnSp macro="">
      <xdr:nvCxnSpPr>
        <xdr:cNvPr id="137" name="直線コネクタ 136"/>
        <xdr:cNvCxnSpPr/>
      </xdr:nvCxnSpPr>
      <xdr:spPr>
        <a:xfrm>
          <a:off x="2336800" y="107386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108796</xdr:rowOff>
    </xdr:to>
    <xdr:cxnSp macro="">
      <xdr:nvCxnSpPr>
        <xdr:cNvPr id="140" name="直線コネクタ 139"/>
        <xdr:cNvCxnSpPr/>
      </xdr:nvCxnSpPr>
      <xdr:spPr>
        <a:xfrm>
          <a:off x="1447800" y="106019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0" name="楕円 149"/>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1"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170604</xdr:rowOff>
    </xdr:from>
    <xdr:to>
      <xdr:col>19</xdr:col>
      <xdr:colOff>184150</xdr:colOff>
      <xdr:row>63</xdr:row>
      <xdr:rowOff>100754</xdr:rowOff>
    </xdr:to>
    <xdr:sp macro="" textlink="">
      <xdr:nvSpPr>
        <xdr:cNvPr id="152" name="楕円 151"/>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53" name="テキスト ボックス 152"/>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4" name="楕円 153"/>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5" name="テキスト ボックス 15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6" name="楕円 155"/>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7" name="テキスト ボックス 156"/>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8" name="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9" name="テキスト ボックス 158"/>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令和２年度の</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人当たり人件費・物件費等決算額は前年度から</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19.7%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の大幅増となった。</a:t>
          </a:r>
          <a:endPar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人口減少社会の中で矢掛町では定住人口・交流人口の増加を大きく打ち出し、定住施策や少子化対策のほか、観光施策に力を入れている。特にソフト事業に重点を置き各種施策を実施していることにより、賑わい創出のための委託費が増えていることに加え，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年度から施行された会計年度任用職員制度により，人件費負担が増となったことによる</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今後も、国県の補助制度を有効に活用することで一般財源の支出を抑える一方で、指定管理者制度の活用など事務の合理化を進め、経費削減に努めていく。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123064</xdr:rowOff>
    </xdr:from>
    <xdr:to>
      <xdr:col>23</xdr:col>
      <xdr:colOff>133350</xdr:colOff>
      <xdr:row>82</xdr:row>
      <xdr:rowOff>72456</xdr:rowOff>
    </xdr:to>
    <xdr:cxnSp macro="">
      <xdr:nvCxnSpPr>
        <xdr:cNvPr id="194" name="直線コネクタ 193"/>
        <xdr:cNvCxnSpPr/>
      </xdr:nvCxnSpPr>
      <xdr:spPr>
        <a:xfrm>
          <a:off x="4114800" y="14010514"/>
          <a:ext cx="838200" cy="1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123064</xdr:rowOff>
    </xdr:from>
    <xdr:to>
      <xdr:col>19</xdr:col>
      <xdr:colOff>133350</xdr:colOff>
      <xdr:row>81</xdr:row>
      <xdr:rowOff>124354</xdr:rowOff>
    </xdr:to>
    <xdr:cxnSp macro="">
      <xdr:nvCxnSpPr>
        <xdr:cNvPr id="197" name="直線コネクタ 196"/>
        <xdr:cNvCxnSpPr/>
      </xdr:nvCxnSpPr>
      <xdr:spPr>
        <a:xfrm flipV="1">
          <a:off x="3225800" y="14010514"/>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96138</xdr:rowOff>
    </xdr:from>
    <xdr:to>
      <xdr:col>15</xdr:col>
      <xdr:colOff>82550</xdr:colOff>
      <xdr:row>81</xdr:row>
      <xdr:rowOff>124354</xdr:rowOff>
    </xdr:to>
    <xdr:cxnSp macro="">
      <xdr:nvCxnSpPr>
        <xdr:cNvPr id="200" name="直線コネクタ 199"/>
        <xdr:cNvCxnSpPr/>
      </xdr:nvCxnSpPr>
      <xdr:spPr>
        <a:xfrm>
          <a:off x="2336800" y="13983588"/>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85232</xdr:rowOff>
    </xdr:from>
    <xdr:to>
      <xdr:col>11</xdr:col>
      <xdr:colOff>31750</xdr:colOff>
      <xdr:row>81</xdr:row>
      <xdr:rowOff>96138</xdr:rowOff>
    </xdr:to>
    <xdr:cxnSp macro="">
      <xdr:nvCxnSpPr>
        <xdr:cNvPr id="203" name="直線コネクタ 202"/>
        <xdr:cNvCxnSpPr/>
      </xdr:nvCxnSpPr>
      <xdr:spPr>
        <a:xfrm>
          <a:off x="1447800" y="13972682"/>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21656</xdr:rowOff>
    </xdr:from>
    <xdr:to>
      <xdr:col>23</xdr:col>
      <xdr:colOff>184150</xdr:colOff>
      <xdr:row>82</xdr:row>
      <xdr:rowOff>123256</xdr:rowOff>
    </xdr:to>
    <xdr:sp macro="" textlink="">
      <xdr:nvSpPr>
        <xdr:cNvPr id="213" name="楕円 212"/>
        <xdr:cNvSpPr/>
      </xdr:nvSpPr>
      <xdr:spPr>
        <a:xfrm>
          <a:off x="4902200" y="140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38183</xdr:rowOff>
    </xdr:from>
    <xdr:ext cx="762000" cy="259045"/>
    <xdr:sp macro="" textlink="">
      <xdr:nvSpPr>
        <xdr:cNvPr id="214" name="人件費・物件費等の状況該当値テキスト"/>
        <xdr:cNvSpPr txBox="1"/>
      </xdr:nvSpPr>
      <xdr:spPr>
        <a:xfrm>
          <a:off x="5041900" y="139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72264</xdr:rowOff>
    </xdr:from>
    <xdr:to>
      <xdr:col>19</xdr:col>
      <xdr:colOff>184150</xdr:colOff>
      <xdr:row>82</xdr:row>
      <xdr:rowOff>2414</xdr:rowOff>
    </xdr:to>
    <xdr:sp macro="" textlink="">
      <xdr:nvSpPr>
        <xdr:cNvPr id="215" name="楕円 214"/>
        <xdr:cNvSpPr/>
      </xdr:nvSpPr>
      <xdr:spPr>
        <a:xfrm>
          <a:off x="4064000" y="139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12591</xdr:rowOff>
    </xdr:from>
    <xdr:ext cx="736600" cy="259045"/>
    <xdr:sp macro="" textlink="">
      <xdr:nvSpPr>
        <xdr:cNvPr id="216" name="テキスト ボックス 215"/>
        <xdr:cNvSpPr txBox="1"/>
      </xdr:nvSpPr>
      <xdr:spPr>
        <a:xfrm>
          <a:off x="3733800" y="1372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73554</xdr:rowOff>
    </xdr:from>
    <xdr:to>
      <xdr:col>15</xdr:col>
      <xdr:colOff>133350</xdr:colOff>
      <xdr:row>82</xdr:row>
      <xdr:rowOff>3704</xdr:rowOff>
    </xdr:to>
    <xdr:sp macro="" textlink="">
      <xdr:nvSpPr>
        <xdr:cNvPr id="217" name="楕円 216"/>
        <xdr:cNvSpPr/>
      </xdr:nvSpPr>
      <xdr:spPr>
        <a:xfrm>
          <a:off x="3175000" y="13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13881</xdr:rowOff>
    </xdr:from>
    <xdr:ext cx="762000" cy="259045"/>
    <xdr:sp macro="" textlink="">
      <xdr:nvSpPr>
        <xdr:cNvPr id="218" name="テキスト ボックス 217"/>
        <xdr:cNvSpPr txBox="1"/>
      </xdr:nvSpPr>
      <xdr:spPr>
        <a:xfrm>
          <a:off x="2844800" y="137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45338</xdr:rowOff>
    </xdr:from>
    <xdr:to>
      <xdr:col>11</xdr:col>
      <xdr:colOff>82550</xdr:colOff>
      <xdr:row>81</xdr:row>
      <xdr:rowOff>146938</xdr:rowOff>
    </xdr:to>
    <xdr:sp macro="" textlink="">
      <xdr:nvSpPr>
        <xdr:cNvPr id="219" name="楕円 218"/>
        <xdr:cNvSpPr/>
      </xdr:nvSpPr>
      <xdr:spPr>
        <a:xfrm>
          <a:off x="2286000" y="1393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157115</xdr:rowOff>
    </xdr:from>
    <xdr:ext cx="762000" cy="259045"/>
    <xdr:sp macro="" textlink="">
      <xdr:nvSpPr>
        <xdr:cNvPr id="220" name="テキスト ボックス 219"/>
        <xdr:cNvSpPr txBox="1"/>
      </xdr:nvSpPr>
      <xdr:spPr>
        <a:xfrm>
          <a:off x="1955800" y="1370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34432</xdr:rowOff>
    </xdr:from>
    <xdr:to>
      <xdr:col>7</xdr:col>
      <xdr:colOff>31750</xdr:colOff>
      <xdr:row>81</xdr:row>
      <xdr:rowOff>136032</xdr:rowOff>
    </xdr:to>
    <xdr:sp macro="" textlink="">
      <xdr:nvSpPr>
        <xdr:cNvPr id="221" name="楕円 220"/>
        <xdr:cNvSpPr/>
      </xdr:nvSpPr>
      <xdr:spPr>
        <a:xfrm>
          <a:off x="1397000" y="139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146209</xdr:rowOff>
    </xdr:from>
    <xdr:ext cx="762000" cy="259045"/>
    <xdr:sp macro="" textlink="">
      <xdr:nvSpPr>
        <xdr:cNvPr id="222" name="テキスト ボックス 221"/>
        <xdr:cNvSpPr txBox="1"/>
      </xdr:nvSpPr>
      <xdr:spPr>
        <a:xfrm>
          <a:off x="1066800" y="1369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年度以降、数字が徐々に上昇して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いたが</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となっている。これらについては、一般行政職員の構成人数が少ない中で、異動に伴い変動しているものであり、特に大きな要因はない。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117828</xdr:rowOff>
    </xdr:to>
    <xdr:cxnSp macro="">
      <xdr:nvCxnSpPr>
        <xdr:cNvPr id="256" name="直線コネクタ 255"/>
        <xdr:cNvCxnSpPr/>
      </xdr:nvCxnSpPr>
      <xdr:spPr>
        <a:xfrm flipV="1">
          <a:off x="16179800" y="1492673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117828</xdr:rowOff>
    </xdr:to>
    <xdr:cxnSp macro="">
      <xdr:nvCxnSpPr>
        <xdr:cNvPr id="259" name="直線コネクタ 258"/>
        <xdr:cNvCxnSpPr/>
      </xdr:nvCxnSpPr>
      <xdr:spPr>
        <a:xfrm>
          <a:off x="15290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104422</xdr:rowOff>
    </xdr:to>
    <xdr:cxnSp macro="">
      <xdr:nvCxnSpPr>
        <xdr:cNvPr id="262" name="直線コネクタ 261"/>
        <xdr:cNvCxnSpPr/>
      </xdr:nvCxnSpPr>
      <xdr:spPr>
        <a:xfrm>
          <a:off x="14401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77611</xdr:rowOff>
    </xdr:to>
    <xdr:cxnSp macro="">
      <xdr:nvCxnSpPr>
        <xdr:cNvPr id="265" name="直線コネクタ 264"/>
        <xdr:cNvCxnSpPr/>
      </xdr:nvCxnSpPr>
      <xdr:spPr>
        <a:xfrm>
          <a:off x="13512800" y="1495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5" name="楕円 274"/>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6"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7" name="楕円 276"/>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8" name="テキスト ボックス 277"/>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9" name="楕円 278"/>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0" name="テキスト ボックス 279"/>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1" name="楕円 280"/>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2" name="テキスト ボックス 281"/>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3" name="楕円 282"/>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4" name="テキスト ボックス 283"/>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矢掛町は類似団体内で人口千人当たり職員数が平均より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3.06</a:t>
          </a:r>
          <a:r>
            <a:rPr kumimoji="1" lang="ja-JP" altLang="ja-JP" sz="1000" b="0" i="0" u="none" strike="noStrike" kern="0" cap="none" spc="0" normalizeH="0" baseline="0" noProof="0">
              <a:ln>
                <a:noFill/>
              </a:ln>
              <a:solidFill>
                <a:prstClr val="black"/>
              </a:solidFill>
              <a:effectLst/>
              <a:uLnTx/>
              <a:uFillTx/>
              <a:latin typeface="+mn-lt"/>
              <a:ea typeface="+mn-ea"/>
              <a:cs typeface="+mn-cs"/>
            </a:rPr>
            <a:t>人少ない</a:t>
          </a:r>
          <a:r>
            <a:rPr kumimoji="1" lang="en-US" altLang="ja-JP" sz="1000" b="0" i="0" u="none" strike="noStrike" kern="0" cap="none" spc="0" normalizeH="0" baseline="0" noProof="0">
              <a:ln>
                <a:noFill/>
              </a:ln>
              <a:solidFill>
                <a:prstClr val="black"/>
              </a:solidFill>
              <a:effectLst/>
              <a:uLnTx/>
              <a:uFillTx/>
              <a:latin typeface="+mn-lt"/>
              <a:ea typeface="+mn-ea"/>
              <a:cs typeface="+mn-cs"/>
            </a:rPr>
            <a:t>7.10</a:t>
          </a:r>
          <a:r>
            <a:rPr kumimoji="1" lang="ja-JP" altLang="ja-JP" sz="1000" b="0" i="0" u="none" strike="noStrike" kern="0" cap="none" spc="0" normalizeH="0" baseline="0" noProof="0">
              <a:ln>
                <a:noFill/>
              </a:ln>
              <a:solidFill>
                <a:prstClr val="black"/>
              </a:solidFill>
              <a:effectLst/>
              <a:uLnTx/>
              <a:uFillTx/>
              <a:latin typeface="+mn-lt"/>
              <a:ea typeface="+mn-ea"/>
              <a:cs typeface="+mn-cs"/>
            </a:rPr>
            <a:t>人となっており、</a:t>
          </a:r>
          <a:r>
            <a:rPr kumimoji="1" lang="ja-JP" altLang="en-US" sz="1000" b="0" i="0" u="none" strike="noStrike" kern="0" cap="none" spc="0" normalizeH="0" baseline="0" noProof="0">
              <a:ln>
                <a:noFill/>
              </a:ln>
              <a:solidFill>
                <a:prstClr val="black"/>
              </a:solidFill>
              <a:effectLst/>
              <a:uLnTx/>
              <a:uFillTx/>
              <a:latin typeface="+mn-lt"/>
              <a:ea typeface="+mn-ea"/>
              <a:cs typeface="+mn-cs"/>
            </a:rPr>
            <a:t>前年度より差が若干縮まったものの，依然として大きく差が開いている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市町村における行政サービスは、今後もさらに多様化していくことが見込まれることから、介護職や保育職等の専門職の確保を優先し、財政運営を考慮しながら採用を進めていく必要があるが、同時に、定年退職者の再雇用制度等の活用による世代交代の円滑化やＩＴの効果的な活用、業務の民間委託等の推進により、職員負担の軽減を図り、住民サービスの向上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115509</xdr:rowOff>
    </xdr:from>
    <xdr:to>
      <xdr:col>81</xdr:col>
      <xdr:colOff>44450</xdr:colOff>
      <xdr:row>58</xdr:row>
      <xdr:rowOff>118956</xdr:rowOff>
    </xdr:to>
    <xdr:cxnSp macro="">
      <xdr:nvCxnSpPr>
        <xdr:cNvPr id="321" name="直線コネクタ 320"/>
        <xdr:cNvCxnSpPr/>
      </xdr:nvCxnSpPr>
      <xdr:spPr>
        <a:xfrm flipV="1">
          <a:off x="16179800" y="1005960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118956</xdr:rowOff>
    </xdr:from>
    <xdr:to>
      <xdr:col>77</xdr:col>
      <xdr:colOff>44450</xdr:colOff>
      <xdr:row>58</xdr:row>
      <xdr:rowOff>143087</xdr:rowOff>
    </xdr:to>
    <xdr:cxnSp macro="">
      <xdr:nvCxnSpPr>
        <xdr:cNvPr id="324" name="直線コネクタ 323"/>
        <xdr:cNvCxnSpPr/>
      </xdr:nvCxnSpPr>
      <xdr:spPr>
        <a:xfrm flipV="1">
          <a:off x="15290800" y="100630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143087</xdr:rowOff>
    </xdr:from>
    <xdr:to>
      <xdr:col>72</xdr:col>
      <xdr:colOff>203200</xdr:colOff>
      <xdr:row>58</xdr:row>
      <xdr:rowOff>143087</xdr:rowOff>
    </xdr:to>
    <xdr:cxnSp macro="">
      <xdr:nvCxnSpPr>
        <xdr:cNvPr id="327" name="直線コネクタ 326"/>
        <xdr:cNvCxnSpPr/>
      </xdr:nvCxnSpPr>
      <xdr:spPr>
        <a:xfrm>
          <a:off x="14401800" y="1008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100572</xdr:rowOff>
    </xdr:from>
    <xdr:to>
      <xdr:col>68</xdr:col>
      <xdr:colOff>152400</xdr:colOff>
      <xdr:row>58</xdr:row>
      <xdr:rowOff>143087</xdr:rowOff>
    </xdr:to>
    <xdr:cxnSp macro="">
      <xdr:nvCxnSpPr>
        <xdr:cNvPr id="330" name="直線コネクタ 329"/>
        <xdr:cNvCxnSpPr/>
      </xdr:nvCxnSpPr>
      <xdr:spPr>
        <a:xfrm>
          <a:off x="13512800" y="10044672"/>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64709</xdr:rowOff>
    </xdr:from>
    <xdr:to>
      <xdr:col>81</xdr:col>
      <xdr:colOff>95250</xdr:colOff>
      <xdr:row>58</xdr:row>
      <xdr:rowOff>166309</xdr:rowOff>
    </xdr:to>
    <xdr:sp macro="" textlink="">
      <xdr:nvSpPr>
        <xdr:cNvPr id="340" name="楕円 339"/>
        <xdr:cNvSpPr/>
      </xdr:nvSpPr>
      <xdr:spPr>
        <a:xfrm>
          <a:off x="169672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157436</xdr:rowOff>
    </xdr:from>
    <xdr:ext cx="762000" cy="259045"/>
    <xdr:sp macro="" textlink="">
      <xdr:nvSpPr>
        <xdr:cNvPr id="341" name="定員管理の状況該当値テキスト"/>
        <xdr:cNvSpPr txBox="1"/>
      </xdr:nvSpPr>
      <xdr:spPr>
        <a:xfrm>
          <a:off x="17106900" y="99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68156</xdr:rowOff>
    </xdr:from>
    <xdr:to>
      <xdr:col>77</xdr:col>
      <xdr:colOff>95250</xdr:colOff>
      <xdr:row>58</xdr:row>
      <xdr:rowOff>169756</xdr:rowOff>
    </xdr:to>
    <xdr:sp macro="" textlink="">
      <xdr:nvSpPr>
        <xdr:cNvPr id="342" name="楕円 341"/>
        <xdr:cNvSpPr/>
      </xdr:nvSpPr>
      <xdr:spPr>
        <a:xfrm>
          <a:off x="16129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8483</xdr:rowOff>
    </xdr:from>
    <xdr:ext cx="736600" cy="259045"/>
    <xdr:sp macro="" textlink="">
      <xdr:nvSpPr>
        <xdr:cNvPr id="343" name="テキスト ボックス 342"/>
        <xdr:cNvSpPr txBox="1"/>
      </xdr:nvSpPr>
      <xdr:spPr>
        <a:xfrm>
          <a:off x="15798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92287</xdr:rowOff>
    </xdr:from>
    <xdr:to>
      <xdr:col>73</xdr:col>
      <xdr:colOff>44450</xdr:colOff>
      <xdr:row>59</xdr:row>
      <xdr:rowOff>22437</xdr:rowOff>
    </xdr:to>
    <xdr:sp macro="" textlink="">
      <xdr:nvSpPr>
        <xdr:cNvPr id="344" name="楕円 343"/>
        <xdr:cNvSpPr/>
      </xdr:nvSpPr>
      <xdr:spPr>
        <a:xfrm>
          <a:off x="15240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32614</xdr:rowOff>
    </xdr:from>
    <xdr:ext cx="762000" cy="259045"/>
    <xdr:sp macro="" textlink="">
      <xdr:nvSpPr>
        <xdr:cNvPr id="345" name="テキスト ボックス 344"/>
        <xdr:cNvSpPr txBox="1"/>
      </xdr:nvSpPr>
      <xdr:spPr>
        <a:xfrm>
          <a:off x="14909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92287</xdr:rowOff>
    </xdr:from>
    <xdr:to>
      <xdr:col>68</xdr:col>
      <xdr:colOff>203200</xdr:colOff>
      <xdr:row>59</xdr:row>
      <xdr:rowOff>22437</xdr:rowOff>
    </xdr:to>
    <xdr:sp macro="" textlink="">
      <xdr:nvSpPr>
        <xdr:cNvPr id="346" name="楕円 345"/>
        <xdr:cNvSpPr/>
      </xdr:nvSpPr>
      <xdr:spPr>
        <a:xfrm>
          <a:off x="14351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32614</xdr:rowOff>
    </xdr:from>
    <xdr:ext cx="762000" cy="259045"/>
    <xdr:sp macro="" textlink="">
      <xdr:nvSpPr>
        <xdr:cNvPr id="347" name="テキスト ボックス 346"/>
        <xdr:cNvSpPr txBox="1"/>
      </xdr:nvSpPr>
      <xdr:spPr>
        <a:xfrm>
          <a:off x="14020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49772</xdr:rowOff>
    </xdr:from>
    <xdr:to>
      <xdr:col>64</xdr:col>
      <xdr:colOff>152400</xdr:colOff>
      <xdr:row>58</xdr:row>
      <xdr:rowOff>151372</xdr:rowOff>
    </xdr:to>
    <xdr:sp macro="" textlink="">
      <xdr:nvSpPr>
        <xdr:cNvPr id="348" name="楕円 347"/>
        <xdr:cNvSpPr/>
      </xdr:nvSpPr>
      <xdr:spPr>
        <a:xfrm>
          <a:off x="13462000" y="99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161549</xdr:rowOff>
    </xdr:from>
    <xdr:ext cx="762000" cy="259045"/>
    <xdr:sp macro="" textlink="">
      <xdr:nvSpPr>
        <xdr:cNvPr id="349" name="テキスト ボックス 348"/>
        <xdr:cNvSpPr txBox="1"/>
      </xdr:nvSpPr>
      <xdr:spPr>
        <a:xfrm>
          <a:off x="13131800" y="976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後年度の交付税措置割合の大きい地方債を活用していることや、長期保有していた利率の高い地方債の償還終了により、実質公債費比率は年々減少していたが、平成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22</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年度以降、過疎債を積極的に活用してきた結果、平成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29</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年度から再び増加に転じている。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今後も公債費は伸び続ける見込みであり、令和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年度に行った計画的繰上償還を数年間継続する等、計画的な公債費対策を実施しながら、比率の改善に努めていく。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39</xdr:row>
      <xdr:rowOff>126093</xdr:rowOff>
    </xdr:to>
    <xdr:cxnSp macro="">
      <xdr:nvCxnSpPr>
        <xdr:cNvPr id="386" name="直線コネクタ 385"/>
        <xdr:cNvCxnSpPr/>
      </xdr:nvCxnSpPr>
      <xdr:spPr>
        <a:xfrm>
          <a:off x="16179800" y="68011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39</xdr:row>
      <xdr:rowOff>114602</xdr:rowOff>
    </xdr:to>
    <xdr:cxnSp macro="">
      <xdr:nvCxnSpPr>
        <xdr:cNvPr id="389" name="直線コネクタ 388"/>
        <xdr:cNvCxnSpPr/>
      </xdr:nvCxnSpPr>
      <xdr:spPr>
        <a:xfrm>
          <a:off x="15290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80131</xdr:rowOff>
    </xdr:to>
    <xdr:cxnSp macro="">
      <xdr:nvCxnSpPr>
        <xdr:cNvPr id="392" name="直線コネクタ 391"/>
        <xdr:cNvCxnSpPr/>
      </xdr:nvCxnSpPr>
      <xdr:spPr>
        <a:xfrm>
          <a:off x="14401800" y="67207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34169</xdr:rowOff>
    </xdr:to>
    <xdr:cxnSp macro="">
      <xdr:nvCxnSpPr>
        <xdr:cNvPr id="395" name="直線コネクタ 394"/>
        <xdr:cNvCxnSpPr/>
      </xdr:nvCxnSpPr>
      <xdr:spPr>
        <a:xfrm>
          <a:off x="13512800" y="66862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5" name="楕円 404"/>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47370</xdr:rowOff>
    </xdr:from>
    <xdr:ext cx="762000" cy="259045"/>
    <xdr:sp macro="" textlink="">
      <xdr:nvSpPr>
        <xdr:cNvPr id="406" name="公債費負担の状況該当値テキスト"/>
        <xdr:cNvSpPr txBox="1"/>
      </xdr:nvSpPr>
      <xdr:spPr>
        <a:xfrm>
          <a:off x="17106900" y="673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7" name="楕円 406"/>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8" name="テキスト ボックス 407"/>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9" name="楕円 408"/>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10" name="テキスト ボックス 409"/>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1" name="楕円 410"/>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2" name="テキスト ボックス 411"/>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3" name="楕円 412"/>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4" name="テキスト ボックス 413"/>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比率なしで、類似団体平均を大きく下回っている。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れは、財政調整基金や減債基金等への積み立てにより、多額の基金残高があることと、過疎債等の交付税措置率の高い起債を中心に地方債を発行しているため、将来負担額を上回る充当可能財源等があることによ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２２年度の過疎地域指定に伴い、過疎対策事業債が発行可能となり、その積極的な活用による事業展開の結果公債費が増加しているが、同時に、後年度の負担とならないよう減債基金への積み立てを行っている。</a:t>
          </a:r>
          <a:r>
            <a:rPr kumimoji="1" lang="ja-JP" altLang="en-US" sz="1000" b="0" i="0" u="none" strike="noStrike" kern="0" cap="none" spc="0" normalizeH="0" baseline="0" noProof="0">
              <a:ln>
                <a:noFill/>
              </a:ln>
              <a:solidFill>
                <a:prstClr val="black"/>
              </a:solidFill>
              <a:effectLst/>
              <a:uLnTx/>
              <a:uFillTx/>
              <a:latin typeface="+mn-lt"/>
              <a:ea typeface="+mn-ea"/>
              <a:cs typeface="+mn-cs"/>
            </a:rPr>
            <a:t>さらに，令和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年度は過疎債の計画繰上償還を行い，より健全な財政状況となるよう努めている。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13,936
13,560
90.62
11,422,177
11,020,665
341,497
5,286,224
10,194,076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職員手当の見直し等を行うことで人件費の抑制に努めたことと、団塊の世代の大量退職により職員の平均年齢が下がり、</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人当たりの給与費が減少した結果、類似団体や岡山県の平均と比較して経常収支比率に占める人件費の割合はかなり低くなってい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たが，令和２年度からの会計年度任用職員制度の施行に伴い，それまで物件費等に計上していた臨時的職員の計上性質を人件費に改めたため，大きく比率が上昇している。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36</xdr:row>
      <xdr:rowOff>43180</xdr:rowOff>
    </xdr:to>
    <xdr:cxnSp macro="">
      <xdr:nvCxnSpPr>
        <xdr:cNvPr id="66" name="直線コネクタ 65"/>
        <xdr:cNvCxnSpPr/>
      </xdr:nvCxnSpPr>
      <xdr:spPr>
        <a:xfrm>
          <a:off x="3987800" y="56896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31750</xdr:rowOff>
    </xdr:to>
    <xdr:cxnSp macro="">
      <xdr:nvCxnSpPr>
        <xdr:cNvPr id="69" name="直線コネクタ 68"/>
        <xdr:cNvCxnSpPr/>
      </xdr:nvCxnSpPr>
      <xdr:spPr>
        <a:xfrm>
          <a:off x="3098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54610</xdr:rowOff>
    </xdr:to>
    <xdr:cxnSp macro="">
      <xdr:nvCxnSpPr>
        <xdr:cNvPr id="72" name="直線コネクタ 71"/>
        <xdr:cNvCxnSpPr/>
      </xdr:nvCxnSpPr>
      <xdr:spPr>
        <a:xfrm flipV="1">
          <a:off x="2209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33</xdr:row>
      <xdr:rowOff>85090</xdr:rowOff>
    </xdr:to>
    <xdr:cxnSp macro="">
      <xdr:nvCxnSpPr>
        <xdr:cNvPr id="75" name="直線コネクタ 74"/>
        <xdr:cNvCxnSpPr/>
      </xdr:nvCxnSpPr>
      <xdr:spPr>
        <a:xfrm flipV="1">
          <a:off x="1320800" y="571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7" name="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152400</xdr:rowOff>
    </xdr:from>
    <xdr:to>
      <xdr:col>15</xdr:col>
      <xdr:colOff>149225</xdr:colOff>
      <xdr:row>33</xdr:row>
      <xdr:rowOff>82550</xdr:rowOff>
    </xdr:to>
    <xdr:sp macro="" textlink="">
      <xdr:nvSpPr>
        <xdr:cNvPr id="89" name="楕円 88"/>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92727</xdr:rowOff>
    </xdr:from>
    <xdr:ext cx="762000" cy="259045"/>
    <xdr:sp macro="" textlink="">
      <xdr:nvSpPr>
        <xdr:cNvPr id="90" name="テキスト ボックス 89"/>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34290</xdr:rowOff>
    </xdr:from>
    <xdr:to>
      <xdr:col>6</xdr:col>
      <xdr:colOff>171450</xdr:colOff>
      <xdr:row>33</xdr:row>
      <xdr:rowOff>135890</xdr:rowOff>
    </xdr:to>
    <xdr:sp macro="" textlink="">
      <xdr:nvSpPr>
        <xdr:cNvPr id="93" name="楕円 92"/>
        <xdr:cNvSpPr/>
      </xdr:nvSpPr>
      <xdr:spPr>
        <a:xfrm>
          <a:off x="1270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146067</xdr:rowOff>
    </xdr:from>
    <xdr:ext cx="762000" cy="259045"/>
    <xdr:sp macro="" textlink="">
      <xdr:nvSpPr>
        <xdr:cNvPr id="94" name="テキスト ボックス 93"/>
        <xdr:cNvSpPr txBox="1"/>
      </xdr:nvSpPr>
      <xdr:spPr>
        <a:xfrm>
          <a:off x="939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正職員の採用を抑制し嘱託・臨時職員を積極的に活用しているため、類似団体と比べて人件費の比率が低い一方で、物件費の比率はやや高めとなって</a:t>
          </a:r>
          <a:r>
            <a:rPr kumimoji="1" lang="ja-JP" altLang="en-US" sz="900" b="0" i="0" u="none" strike="noStrike" kern="0" cap="none" spc="0" normalizeH="0" baseline="0" noProof="0">
              <a:ln>
                <a:noFill/>
              </a:ln>
              <a:solidFill>
                <a:prstClr val="black"/>
              </a:solidFill>
              <a:effectLst/>
              <a:uLnTx/>
              <a:uFillTx/>
              <a:latin typeface="+mn-lt"/>
              <a:ea typeface="+mn-ea"/>
              <a:cs typeface="+mn-cs"/>
            </a:rPr>
            <a:t>いたが，会計年度任用職員制度の施行に伴い，旧嘱託・臨時職員の計上性質を人件費に改めたことなどにより，物件費が前年度から</a:t>
          </a:r>
          <a:r>
            <a:rPr kumimoji="1" lang="en-US" altLang="ja-JP" sz="900" b="0" i="0" u="none" strike="noStrike" kern="0" cap="none" spc="0" normalizeH="0" baseline="0" noProof="0">
              <a:ln>
                <a:noFill/>
              </a:ln>
              <a:solidFill>
                <a:prstClr val="black"/>
              </a:solidFill>
              <a:effectLst/>
              <a:uLnTx/>
              <a:uFillTx/>
              <a:latin typeface="+mn-ea"/>
              <a:ea typeface="+mn-ea"/>
              <a:cs typeface="+mn-cs"/>
            </a:rPr>
            <a:t>4.7</a:t>
          </a:r>
          <a:r>
            <a:rPr kumimoji="1" lang="ja-JP" altLang="en-US" sz="900" b="0" i="0" u="none" strike="noStrike" kern="0" cap="none" spc="0" normalizeH="0" baseline="0" noProof="0">
              <a:ln>
                <a:noFill/>
              </a:ln>
              <a:solidFill>
                <a:prstClr val="black"/>
              </a:solidFill>
              <a:effectLst/>
              <a:uLnTx/>
              <a:uFillTx/>
              <a:latin typeface="+mn-ea"/>
              <a:ea typeface="+mn-ea"/>
              <a:cs typeface="+mn-cs"/>
            </a:rPr>
            <a:t>ポイント減の</a:t>
          </a:r>
          <a:r>
            <a:rPr kumimoji="1" lang="en-US" altLang="ja-JP" sz="900" b="0" i="0" u="none" strike="noStrike" kern="0" cap="none" spc="0" normalizeH="0" baseline="0" noProof="0">
              <a:ln>
                <a:noFill/>
              </a:ln>
              <a:solidFill>
                <a:prstClr val="black"/>
              </a:solidFill>
              <a:effectLst/>
              <a:uLnTx/>
              <a:uFillTx/>
              <a:latin typeface="+mn-ea"/>
              <a:ea typeface="+mn-ea"/>
              <a:cs typeface="+mn-cs"/>
            </a:rPr>
            <a:t>10.6%</a:t>
          </a:r>
          <a:r>
            <a:rPr kumimoji="1" lang="ja-JP" altLang="en-US" sz="900" b="0" i="0" u="none" strike="noStrike" kern="0" cap="none" spc="0" normalizeH="0" baseline="0" noProof="0">
              <a:ln>
                <a:noFill/>
              </a:ln>
              <a:solidFill>
                <a:prstClr val="black"/>
              </a:solidFill>
              <a:effectLst/>
              <a:uLnTx/>
              <a:uFillTx/>
              <a:latin typeface="+mn-ea"/>
              <a:ea typeface="+mn-ea"/>
              <a:cs typeface="+mn-cs"/>
            </a:rPr>
            <a:t>となっている。</a:t>
          </a:r>
          <a:endParaRPr kumimoji="1" lang="en-US"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ea"/>
              <a:ea typeface="+mn-ea"/>
              <a:cs typeface="+mn-cs"/>
            </a:rPr>
            <a:t>　物件費については，デジタル化の推進に伴いシステム関係の委託料等が今後増加していくことが想定されるため，徹底した経費節減と費用対効果の検証により抑制を図っていく必要がある。</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133531</xdr:rowOff>
    </xdr:from>
    <xdr:to>
      <xdr:col>82</xdr:col>
      <xdr:colOff>107950</xdr:colOff>
      <xdr:row>16</xdr:row>
      <xdr:rowOff>97609</xdr:rowOff>
    </xdr:to>
    <xdr:cxnSp macro="">
      <xdr:nvCxnSpPr>
        <xdr:cNvPr id="129" name="直線コネクタ 128"/>
        <xdr:cNvCxnSpPr/>
      </xdr:nvCxnSpPr>
      <xdr:spPr>
        <a:xfrm flipV="1">
          <a:off x="15671800" y="2533831"/>
          <a:ext cx="8382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97609</xdr:rowOff>
    </xdr:to>
    <xdr:cxnSp macro="">
      <xdr:nvCxnSpPr>
        <xdr:cNvPr id="132" name="直線コネクタ 131"/>
        <xdr:cNvCxnSpPr/>
      </xdr:nvCxnSpPr>
      <xdr:spPr>
        <a:xfrm>
          <a:off x="14782800" y="28212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156391</xdr:rowOff>
    </xdr:to>
    <xdr:cxnSp macro="">
      <xdr:nvCxnSpPr>
        <xdr:cNvPr id="135" name="直線コネクタ 134"/>
        <xdr:cNvCxnSpPr/>
      </xdr:nvCxnSpPr>
      <xdr:spPr>
        <a:xfrm flipV="1">
          <a:off x="13893800" y="282121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51888</xdr:rowOff>
    </xdr:from>
    <xdr:to>
      <xdr:col>69</xdr:col>
      <xdr:colOff>92075</xdr:colOff>
      <xdr:row>16</xdr:row>
      <xdr:rowOff>156391</xdr:rowOff>
    </xdr:to>
    <xdr:cxnSp macro="">
      <xdr:nvCxnSpPr>
        <xdr:cNvPr id="138" name="直線コネクタ 137"/>
        <xdr:cNvCxnSpPr/>
      </xdr:nvCxnSpPr>
      <xdr:spPr>
        <a:xfrm>
          <a:off x="13004800" y="27950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82731</xdr:rowOff>
    </xdr:from>
    <xdr:to>
      <xdr:col>82</xdr:col>
      <xdr:colOff>158750</xdr:colOff>
      <xdr:row>15</xdr:row>
      <xdr:rowOff>12881</xdr:rowOff>
    </xdr:to>
    <xdr:sp macro="" textlink="">
      <xdr:nvSpPr>
        <xdr:cNvPr id="148" name="楕円 147"/>
        <xdr:cNvSpPr/>
      </xdr:nvSpPr>
      <xdr:spPr>
        <a:xfrm>
          <a:off x="164592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99258</xdr:rowOff>
    </xdr:from>
    <xdr:ext cx="762000" cy="259045"/>
    <xdr:sp macro="" textlink="">
      <xdr:nvSpPr>
        <xdr:cNvPr id="149" name="物件費該当値テキスト"/>
        <xdr:cNvSpPr txBox="1"/>
      </xdr:nvSpPr>
      <xdr:spPr>
        <a:xfrm>
          <a:off x="16598900" y="232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46809</xdr:rowOff>
    </xdr:from>
    <xdr:to>
      <xdr:col>78</xdr:col>
      <xdr:colOff>120650</xdr:colOff>
      <xdr:row>16</xdr:row>
      <xdr:rowOff>148409</xdr:rowOff>
    </xdr:to>
    <xdr:sp macro="" textlink="">
      <xdr:nvSpPr>
        <xdr:cNvPr id="150" name="楕円 149"/>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158586</xdr:rowOff>
    </xdr:from>
    <xdr:ext cx="736600" cy="259045"/>
    <xdr:sp macro="" textlink="">
      <xdr:nvSpPr>
        <xdr:cNvPr id="151" name="テキスト ボックス 150"/>
        <xdr:cNvSpPr txBox="1"/>
      </xdr:nvSpPr>
      <xdr:spPr>
        <a:xfrm>
          <a:off x="15290800" y="255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3" name="テキスト ボックス 152"/>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105591</xdr:rowOff>
    </xdr:from>
    <xdr:to>
      <xdr:col>69</xdr:col>
      <xdr:colOff>142875</xdr:colOff>
      <xdr:row>17</xdr:row>
      <xdr:rowOff>35741</xdr:rowOff>
    </xdr:to>
    <xdr:sp macro="" textlink="">
      <xdr:nvSpPr>
        <xdr:cNvPr id="154" name="楕円 153"/>
        <xdr:cNvSpPr/>
      </xdr:nvSpPr>
      <xdr:spPr>
        <a:xfrm>
          <a:off x="13843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20518</xdr:rowOff>
    </xdr:from>
    <xdr:ext cx="762000" cy="259045"/>
    <xdr:sp macro="" textlink="">
      <xdr:nvSpPr>
        <xdr:cNvPr id="155" name="テキスト ボックス 154"/>
        <xdr:cNvSpPr txBox="1"/>
      </xdr:nvSpPr>
      <xdr:spPr>
        <a:xfrm>
          <a:off x="13512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56" name="楕円 155"/>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57" name="テキスト ボックス 156"/>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扶助費は障害者、障害児の福祉サービス費が年々増加していることに加え、保育士の給与（嘱託給）の増等による保育園関係経費</a:t>
          </a:r>
          <a:r>
            <a:rPr kumimoji="1" lang="ja-JP" altLang="en-US" sz="1000" b="0" i="0" u="none" strike="noStrike" kern="0" cap="none" spc="0" normalizeH="0" baseline="0" noProof="0">
              <a:ln>
                <a:noFill/>
              </a:ln>
              <a:solidFill>
                <a:prstClr val="black"/>
              </a:solidFill>
              <a:effectLst/>
              <a:uLnTx/>
              <a:uFillTx/>
              <a:latin typeface="+mn-lt"/>
              <a:ea typeface="+mn-ea"/>
              <a:cs typeface="+mn-cs"/>
            </a:rPr>
            <a:t>も増加していたが，会計年度任用職員制度の施行に伴い，保育士給与を人件費へ計上したため，扶助費としては</a:t>
          </a:r>
          <a:r>
            <a:rPr kumimoji="1" lang="en-US" altLang="ja-JP" sz="1000" b="0" i="0" u="none" strike="noStrike" kern="0" cap="none" spc="0" normalizeH="0" baseline="0" noProof="0">
              <a:ln>
                <a:noFill/>
              </a:ln>
              <a:solidFill>
                <a:prstClr val="black"/>
              </a:solidFill>
              <a:effectLst/>
              <a:uLnTx/>
              <a:uFillTx/>
              <a:latin typeface="+mn-ea"/>
              <a:ea typeface="+mn-ea"/>
              <a:cs typeface="+mn-cs"/>
            </a:rPr>
            <a:t>2.9%</a:t>
          </a:r>
          <a:r>
            <a:rPr kumimoji="1" lang="ja-JP" altLang="en-US" sz="1000" b="0" i="0" u="none" strike="noStrike" kern="0" cap="none" spc="0" normalizeH="0" baseline="0" noProof="0">
              <a:ln>
                <a:noFill/>
              </a:ln>
              <a:solidFill>
                <a:prstClr val="black"/>
              </a:solidFill>
              <a:effectLst/>
              <a:uLnTx/>
              <a:uFillTx/>
              <a:latin typeface="+mn-ea"/>
              <a:ea typeface="+mn-ea"/>
              <a:cs typeface="+mn-cs"/>
            </a:rPr>
            <a:t>の大幅減となった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これは制度改正に伴う一時的な減であり，</a:t>
          </a:r>
          <a:r>
            <a:rPr kumimoji="1" lang="ja-JP" altLang="ja-JP" sz="1000" b="0" i="0" u="none" strike="noStrike" kern="0" cap="none" spc="0" normalizeH="0" baseline="0" noProof="0">
              <a:ln>
                <a:noFill/>
              </a:ln>
              <a:solidFill>
                <a:prstClr val="black"/>
              </a:solidFill>
              <a:effectLst/>
              <a:uLnTx/>
              <a:uFillTx/>
              <a:latin typeface="+mn-lt"/>
              <a:ea typeface="+mn-ea"/>
              <a:cs typeface="+mn-cs"/>
            </a:rPr>
            <a:t>今後も人口の減少と高齢化が進展する見込みであることから、経常的な扶助費を削減するのは困難な状況となっている。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57</xdr:row>
      <xdr:rowOff>151493</xdr:rowOff>
    </xdr:to>
    <xdr:cxnSp macro="">
      <xdr:nvCxnSpPr>
        <xdr:cNvPr id="192" name="直線コネクタ 191"/>
        <xdr:cNvCxnSpPr/>
      </xdr:nvCxnSpPr>
      <xdr:spPr>
        <a:xfrm flipV="1">
          <a:off x="3987800" y="9450615"/>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29028</xdr:rowOff>
    </xdr:to>
    <xdr:cxnSp macro="">
      <xdr:nvCxnSpPr>
        <xdr:cNvPr id="195" name="直線コネクタ 194"/>
        <xdr:cNvCxnSpPr/>
      </xdr:nvCxnSpPr>
      <xdr:spPr>
        <a:xfrm flipV="1">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29028</xdr:rowOff>
    </xdr:to>
    <xdr:cxnSp macro="">
      <xdr:nvCxnSpPr>
        <xdr:cNvPr id="198" name="直線コネクタ 197"/>
        <xdr:cNvCxnSpPr/>
      </xdr:nvCxnSpPr>
      <xdr:spPr>
        <a:xfrm>
          <a:off x="2209800" y="9809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37193</xdr:rowOff>
    </xdr:to>
    <xdr:cxnSp macro="">
      <xdr:nvCxnSpPr>
        <xdr:cNvPr id="201" name="直線コネクタ 200"/>
        <xdr:cNvCxnSpPr/>
      </xdr:nvCxnSpPr>
      <xdr:spPr>
        <a:xfrm>
          <a:off x="1320800" y="9646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矢掛町は下水道の整備を推進する中で多額の設備投資を行っており，その財源とした地方債の償還に充てるための繰出金が大きく数字を押し上げていた</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a:t>
          </a:r>
          <a:r>
            <a:rPr kumimoji="1" lang="ja-JP" altLang="ja-JP" sz="900" b="0" i="0" u="none" strike="noStrike" kern="0" cap="none" spc="0" normalizeH="0" baseline="0" noProof="0">
              <a:ln>
                <a:noFill/>
              </a:ln>
              <a:solidFill>
                <a:prstClr val="black"/>
              </a:solidFill>
              <a:effectLst/>
              <a:uLnTx/>
              <a:uFillTx/>
              <a:latin typeface="+mn-lt"/>
              <a:ea typeface="+mn-ea"/>
              <a:cs typeface="+mn-cs"/>
            </a:rPr>
            <a:t>下水道事業が公営企業法適用となり、同会計への繰出金が補助費等となった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ことに伴い繰出金が</a:t>
          </a:r>
          <a:r>
            <a:rPr kumimoji="1" lang="ja-JP" altLang="ja-JP" sz="900" b="0" i="0" u="none" strike="noStrike" kern="0" cap="none" spc="0" normalizeH="0" baseline="0" noProof="0">
              <a:ln>
                <a:noFill/>
              </a:ln>
              <a:solidFill>
                <a:prstClr val="black"/>
              </a:solidFill>
              <a:effectLst/>
              <a:uLnTx/>
              <a:uFillTx/>
              <a:latin typeface="+mn-lt"/>
              <a:ea typeface="+mn-ea"/>
              <a:cs typeface="+mn-cs"/>
            </a:rPr>
            <a:t>大きく</a:t>
          </a:r>
          <a:r>
            <a:rPr kumimoji="1" lang="ja-JP" altLang="en-US" sz="900" b="0" i="0" u="none" strike="noStrike" kern="0" cap="none" spc="0" normalizeH="0" baseline="0" noProof="0">
              <a:ln>
                <a:noFill/>
              </a:ln>
              <a:solidFill>
                <a:prstClr val="black"/>
              </a:solidFill>
              <a:effectLst/>
              <a:uLnTx/>
              <a:uFillTx/>
              <a:latin typeface="+mn-lt"/>
              <a:ea typeface="+mn-ea"/>
              <a:cs typeface="+mn-cs"/>
            </a:rPr>
            <a:t>減少し、令和２年度も前年度に引き続き類似団体平均を下回っている。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900" b="0" i="0" u="none" strike="noStrike" kern="0" cap="none" spc="0" normalizeH="0" baseline="0" noProof="0">
              <a:ln>
                <a:noFill/>
              </a:ln>
              <a:solidFill>
                <a:prstClr val="black"/>
              </a:solidFill>
              <a:effectLst/>
              <a:uLnTx/>
              <a:uFillTx/>
              <a:latin typeface="+mn-lt"/>
              <a:ea typeface="+mn-ea"/>
              <a:cs typeface="+mn-cs"/>
            </a:rPr>
            <a:t>ながら</a:t>
          </a:r>
          <a:r>
            <a:rPr kumimoji="1" lang="ja-JP" altLang="ja-JP" sz="900" b="0" i="0" u="none" strike="noStrike" kern="0" cap="none" spc="0" normalizeH="0" baseline="0" noProof="0">
              <a:ln>
                <a:noFill/>
              </a:ln>
              <a:solidFill>
                <a:prstClr val="black"/>
              </a:solidFill>
              <a:effectLst/>
              <a:uLnTx/>
              <a:uFillTx/>
              <a:latin typeface="+mn-lt"/>
              <a:ea typeface="+mn-ea"/>
              <a:cs typeface="+mn-cs"/>
            </a:rPr>
            <a:t>、高齢化の進展に伴い介護保険会計や後期高齢者医療会計への繰出金が増加しているため、</a:t>
          </a:r>
          <a:r>
            <a:rPr kumimoji="1" lang="ja-JP" altLang="en-US" sz="900" b="0" i="0" u="none" strike="noStrike" kern="0" cap="none" spc="0" normalizeH="0" baseline="0" noProof="0">
              <a:ln>
                <a:noFill/>
              </a:ln>
              <a:solidFill>
                <a:prstClr val="black"/>
              </a:solidFill>
              <a:effectLst/>
              <a:uLnTx/>
              <a:uFillTx/>
              <a:latin typeface="+mn-lt"/>
              <a:ea typeface="+mn-ea"/>
              <a:cs typeface="+mn-cs"/>
            </a:rPr>
            <a:t>今後は</a:t>
          </a:r>
          <a:r>
            <a:rPr kumimoji="1" lang="ja-JP" altLang="ja-JP" sz="900" b="0" i="0" u="none" strike="noStrike" kern="0" cap="none" spc="0" normalizeH="0" baseline="0" noProof="0">
              <a:ln>
                <a:noFill/>
              </a:ln>
              <a:solidFill>
                <a:prstClr val="black"/>
              </a:solidFill>
              <a:effectLst/>
              <a:uLnTx/>
              <a:uFillTx/>
              <a:latin typeface="+mn-lt"/>
              <a:ea typeface="+mn-ea"/>
              <a:cs typeface="+mn-cs"/>
            </a:rPr>
            <a:t>比率</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悪化していく見込みである。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73660</xdr:rowOff>
    </xdr:from>
    <xdr:to>
      <xdr:col>82</xdr:col>
      <xdr:colOff>107950</xdr:colOff>
      <xdr:row>60</xdr:row>
      <xdr:rowOff>104140</xdr:rowOff>
    </xdr:to>
    <xdr:cxnSp macro="">
      <xdr:nvCxnSpPr>
        <xdr:cNvPr id="248" name="直線コネクタ 247"/>
        <xdr:cNvCxnSpPr/>
      </xdr:nvCxnSpPr>
      <xdr:spPr>
        <a:xfrm flipV="1">
          <a:off x="16510000" y="933196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9"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50" name="直線コネクタ 249"/>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160037</xdr:rowOff>
    </xdr:from>
    <xdr:ext cx="762000" cy="259045"/>
    <xdr:sp macro="" textlink="">
      <xdr:nvSpPr>
        <xdr:cNvPr id="251"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73660</xdr:rowOff>
    </xdr:from>
    <xdr:to>
      <xdr:col>82</xdr:col>
      <xdr:colOff>196850</xdr:colOff>
      <xdr:row>54</xdr:row>
      <xdr:rowOff>73660</xdr:rowOff>
    </xdr:to>
    <xdr:cxnSp macro="">
      <xdr:nvCxnSpPr>
        <xdr:cNvPr id="252" name="直線コネクタ 251"/>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119380</xdr:rowOff>
    </xdr:to>
    <xdr:cxnSp macro="">
      <xdr:nvCxnSpPr>
        <xdr:cNvPr id="253" name="直線コネクタ 252"/>
        <xdr:cNvCxnSpPr/>
      </xdr:nvCxnSpPr>
      <xdr:spPr>
        <a:xfrm flipV="1">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127000</xdr:rowOff>
    </xdr:to>
    <xdr:cxnSp macro="">
      <xdr:nvCxnSpPr>
        <xdr:cNvPr id="256" name="直線コネクタ 255"/>
        <xdr:cNvCxnSpPr/>
      </xdr:nvCxnSpPr>
      <xdr:spPr>
        <a:xfrm flipV="1">
          <a:off x="14782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57" name="フローチャート: 判断 256"/>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58" name="テキスト ボックス 257"/>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61</xdr:row>
      <xdr:rowOff>85090</xdr:rowOff>
    </xdr:to>
    <xdr:cxnSp macro="">
      <xdr:nvCxnSpPr>
        <xdr:cNvPr id="259" name="直線コネクタ 258"/>
        <xdr:cNvCxnSpPr/>
      </xdr:nvCxnSpPr>
      <xdr:spPr>
        <a:xfrm flipV="1">
          <a:off x="13893800" y="9728200"/>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0" name="フローチャート: 判断 259"/>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1" name="テキスト ボックス 26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39370</xdr:rowOff>
    </xdr:from>
    <xdr:to>
      <xdr:col>69</xdr:col>
      <xdr:colOff>92075</xdr:colOff>
      <xdr:row>61</xdr:row>
      <xdr:rowOff>85090</xdr:rowOff>
    </xdr:to>
    <xdr:cxnSp macro="">
      <xdr:nvCxnSpPr>
        <xdr:cNvPr id="262" name="直線コネクタ 261"/>
        <xdr:cNvCxnSpPr/>
      </xdr:nvCxnSpPr>
      <xdr:spPr>
        <a:xfrm>
          <a:off x="13004800" y="1049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3" name="フローチャート: 判断 262"/>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4" name="テキスト ボックス 263"/>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4" name="楕円 273"/>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5" name="テキスト ボックス 274"/>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34290</xdr:rowOff>
    </xdr:from>
    <xdr:to>
      <xdr:col>69</xdr:col>
      <xdr:colOff>142875</xdr:colOff>
      <xdr:row>61</xdr:row>
      <xdr:rowOff>135890</xdr:rowOff>
    </xdr:to>
    <xdr:sp macro="" textlink="">
      <xdr:nvSpPr>
        <xdr:cNvPr id="278" name="楕円 277"/>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120667</xdr:rowOff>
    </xdr:from>
    <xdr:ext cx="762000" cy="259045"/>
    <xdr:sp macro="" textlink="">
      <xdr:nvSpPr>
        <xdr:cNvPr id="279" name="テキスト ボックス 278"/>
        <xdr:cNvSpPr txBox="1"/>
      </xdr:nvSpPr>
      <xdr:spPr>
        <a:xfrm>
          <a:off x="13512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160020</xdr:rowOff>
    </xdr:from>
    <xdr:to>
      <xdr:col>65</xdr:col>
      <xdr:colOff>53975</xdr:colOff>
      <xdr:row>61</xdr:row>
      <xdr:rowOff>90170</xdr:rowOff>
    </xdr:to>
    <xdr:sp macro="" textlink="">
      <xdr:nvSpPr>
        <xdr:cNvPr id="280" name="楕円 279"/>
        <xdr:cNvSpPr/>
      </xdr:nvSpPr>
      <xdr:spPr>
        <a:xfrm>
          <a:off x="12954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74947</xdr:rowOff>
    </xdr:from>
    <xdr:ext cx="762000" cy="259045"/>
    <xdr:sp macro="" textlink="">
      <xdr:nvSpPr>
        <xdr:cNvPr id="281" name="テキスト ボックス 280"/>
        <xdr:cNvSpPr txBox="1"/>
      </xdr:nvSpPr>
      <xdr:spPr>
        <a:xfrm>
          <a:off x="12623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一部事務組合への負担金や公営企業に対する繰出金が多額なことから、類似団体に比べて比率が高い状態で推移していたが、平成</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年度から下水道事業が公営企業法適用となったことに伴い、同会計への繰出金が補助費等に計上されることとなったため、</a:t>
          </a:r>
          <a:r>
            <a:rPr kumimoji="1" lang="ja-JP" altLang="en-US" sz="1000" b="0" i="0" u="none" strike="noStrike" kern="0" cap="none" spc="0" normalizeH="0" baseline="0" noProof="0">
              <a:ln>
                <a:noFill/>
              </a:ln>
              <a:solidFill>
                <a:prstClr val="black"/>
              </a:solidFill>
              <a:effectLst/>
              <a:uLnTx/>
              <a:uFillTx/>
              <a:latin typeface="+mn-lt"/>
              <a:ea typeface="+mn-ea"/>
              <a:cs typeface="+mn-cs"/>
            </a:rPr>
            <a:t>さらに比率が高くなった。</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今後も賑わい創出のための積極的な施策を展開する中で支出増が見込まれるが、費用対効果を見極め、適切・効果的に補助事業を執行していく必要がある。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5" name="直線コネクタ 304"/>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6"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7" name="直線コネクタ 306"/>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08"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09" name="直線コネクタ 308"/>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104140</xdr:rowOff>
    </xdr:from>
    <xdr:to>
      <xdr:col>82</xdr:col>
      <xdr:colOff>107950</xdr:colOff>
      <xdr:row>38</xdr:row>
      <xdr:rowOff>104140</xdr:rowOff>
    </xdr:to>
    <xdr:cxnSp macro="">
      <xdr:nvCxnSpPr>
        <xdr:cNvPr id="310" name="直線コネクタ 309"/>
        <xdr:cNvCxnSpPr/>
      </xdr:nvCxnSpPr>
      <xdr:spPr>
        <a:xfrm flipV="1">
          <a:off x="15671800" y="644779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1"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2" name="フローチャート: 判断 311"/>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167005</xdr:rowOff>
    </xdr:to>
    <xdr:cxnSp macro="">
      <xdr:nvCxnSpPr>
        <xdr:cNvPr id="313" name="直線コネクタ 312"/>
        <xdr:cNvCxnSpPr/>
      </xdr:nvCxnSpPr>
      <xdr:spPr>
        <a:xfrm flipV="1">
          <a:off x="14782800" y="66192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4" name="フローチャート: 判断 313"/>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5" name="テキスト ボックス 314"/>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xdr:rowOff>
    </xdr:from>
    <xdr:to>
      <xdr:col>73</xdr:col>
      <xdr:colOff>180975</xdr:colOff>
      <xdr:row>38</xdr:row>
      <xdr:rowOff>167005</xdr:rowOff>
    </xdr:to>
    <xdr:cxnSp macro="">
      <xdr:nvCxnSpPr>
        <xdr:cNvPr id="316" name="直線コネクタ 315"/>
        <xdr:cNvCxnSpPr/>
      </xdr:nvCxnSpPr>
      <xdr:spPr>
        <a:xfrm>
          <a:off x="13893800" y="6007735"/>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7" name="フローチャート: 判断 316"/>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18" name="テキスト ボックス 317"/>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xdr:rowOff>
    </xdr:from>
    <xdr:to>
      <xdr:col>69</xdr:col>
      <xdr:colOff>92075</xdr:colOff>
      <xdr:row>35</xdr:row>
      <xdr:rowOff>138430</xdr:rowOff>
    </xdr:to>
    <xdr:cxnSp macro="">
      <xdr:nvCxnSpPr>
        <xdr:cNvPr id="319" name="直線コネクタ 318"/>
        <xdr:cNvCxnSpPr/>
      </xdr:nvCxnSpPr>
      <xdr:spPr>
        <a:xfrm flipV="1">
          <a:off x="13004800" y="600773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0" name="フローチャート: 判断 319"/>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1" name="テキスト ボックス 320"/>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2" name="フローチャート: 判断 321"/>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3" name="テキスト ボックス 322"/>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29" name="楕円 328"/>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25417</xdr:rowOff>
    </xdr:from>
    <xdr:ext cx="762000" cy="259045"/>
    <xdr:sp macro="" textlink="">
      <xdr:nvSpPr>
        <xdr:cNvPr id="330" name="補助費等該当値テキスト"/>
        <xdr:cNvSpPr txBox="1"/>
      </xdr:nvSpPr>
      <xdr:spPr>
        <a:xfrm>
          <a:off x="16598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1" name="楕円 330"/>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2" name="テキスト ボックス 331"/>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116205</xdr:rowOff>
    </xdr:from>
    <xdr:to>
      <xdr:col>74</xdr:col>
      <xdr:colOff>31750</xdr:colOff>
      <xdr:row>39</xdr:row>
      <xdr:rowOff>46355</xdr:rowOff>
    </xdr:to>
    <xdr:sp macro="" textlink="">
      <xdr:nvSpPr>
        <xdr:cNvPr id="333" name="楕円 332"/>
        <xdr:cNvSpPr/>
      </xdr:nvSpPr>
      <xdr:spPr>
        <a:xfrm>
          <a:off x="14732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31132</xdr:rowOff>
    </xdr:from>
    <xdr:ext cx="762000" cy="259045"/>
    <xdr:sp macro="" textlink="">
      <xdr:nvSpPr>
        <xdr:cNvPr id="334" name="テキスト ボックス 333"/>
        <xdr:cNvSpPr txBox="1"/>
      </xdr:nvSpPr>
      <xdr:spPr>
        <a:xfrm>
          <a:off x="14401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127635</xdr:rowOff>
    </xdr:from>
    <xdr:to>
      <xdr:col>69</xdr:col>
      <xdr:colOff>142875</xdr:colOff>
      <xdr:row>35</xdr:row>
      <xdr:rowOff>57785</xdr:rowOff>
    </xdr:to>
    <xdr:sp macro="" textlink="">
      <xdr:nvSpPr>
        <xdr:cNvPr id="335" name="楕円 334"/>
        <xdr:cNvSpPr/>
      </xdr:nvSpPr>
      <xdr:spPr>
        <a:xfrm>
          <a:off x="13843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67962</xdr:rowOff>
    </xdr:from>
    <xdr:ext cx="762000" cy="259045"/>
    <xdr:sp macro="" textlink="">
      <xdr:nvSpPr>
        <xdr:cNvPr id="336" name="テキスト ボックス 335"/>
        <xdr:cNvSpPr txBox="1"/>
      </xdr:nvSpPr>
      <xdr:spPr>
        <a:xfrm>
          <a:off x="13512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38" name="テキスト ボックス 337"/>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a:t>
          </a:r>
          <a:r>
            <a:rPr kumimoji="1" lang="ja-JP" altLang="ja-JP" sz="1000" b="0" i="0" u="none" strike="noStrike" kern="0" cap="none" spc="0" normalizeH="0" baseline="0" noProof="0">
              <a:ln>
                <a:noFill/>
              </a:ln>
              <a:solidFill>
                <a:prstClr val="black"/>
              </a:solidFill>
              <a:effectLst/>
              <a:uLnTx/>
              <a:uFillTx/>
              <a:latin typeface="+mn-ea"/>
              <a:ea typeface="+mn-ea"/>
              <a:cs typeface="+mn-cs"/>
            </a:rPr>
            <a:t>公債費については、近年の発行額の</a:t>
          </a:r>
          <a:r>
            <a:rPr kumimoji="1" lang="ja-JP" altLang="en-US" sz="1000" b="0" i="0" u="none" strike="noStrike" kern="0" cap="none" spc="0" normalizeH="0" baseline="0" noProof="0">
              <a:ln>
                <a:noFill/>
              </a:ln>
              <a:solidFill>
                <a:prstClr val="black"/>
              </a:solidFill>
              <a:effectLst/>
              <a:uLnTx/>
              <a:uFillTx/>
              <a:latin typeface="+mn-ea"/>
              <a:ea typeface="+mn-ea"/>
              <a:cs typeface="+mn-cs"/>
            </a:rPr>
            <a:t>増加</a:t>
          </a:r>
          <a:r>
            <a:rPr kumimoji="1" lang="ja-JP" altLang="ja-JP" sz="1000" b="0" i="0" u="none" strike="noStrike" kern="0" cap="none" spc="0" normalizeH="0" baseline="0" noProof="0">
              <a:ln>
                <a:noFill/>
              </a:ln>
              <a:solidFill>
                <a:prstClr val="black"/>
              </a:solidFill>
              <a:effectLst/>
              <a:uLnTx/>
              <a:uFillTx/>
              <a:latin typeface="+mn-ea"/>
              <a:ea typeface="+mn-ea"/>
              <a:cs typeface="+mn-cs"/>
            </a:rPr>
            <a:t>に伴い、償還元金は増えているものの、低金利の影響から利払いが抑え</a:t>
          </a:r>
          <a:r>
            <a:rPr kumimoji="1" lang="ja-JP" altLang="en-US" sz="1000" b="0" i="0" u="none" strike="noStrike" kern="0" cap="none" spc="0" normalizeH="0" baseline="0" noProof="0">
              <a:ln>
                <a:noFill/>
              </a:ln>
              <a:solidFill>
                <a:prstClr val="black"/>
              </a:solidFill>
              <a:effectLst/>
              <a:uLnTx/>
              <a:uFillTx/>
              <a:latin typeface="+mn-ea"/>
              <a:ea typeface="+mn-ea"/>
              <a:cs typeface="+mn-cs"/>
            </a:rPr>
            <a:t>ら</a:t>
          </a:r>
          <a:r>
            <a:rPr kumimoji="1" lang="ja-JP" altLang="ja-JP" sz="1000" b="0" i="0" u="none" strike="noStrike" kern="0" cap="none" spc="0" normalizeH="0" baseline="0" noProof="0">
              <a:ln>
                <a:noFill/>
              </a:ln>
              <a:solidFill>
                <a:prstClr val="black"/>
              </a:solidFill>
              <a:effectLst/>
              <a:uLnTx/>
              <a:uFillTx/>
              <a:latin typeface="+mn-ea"/>
              <a:ea typeface="+mn-ea"/>
              <a:cs typeface="+mn-cs"/>
            </a:rPr>
            <a:t>れており、経常収支比率に占める公債費の割合は前年度から</a:t>
          </a:r>
          <a:r>
            <a:rPr kumimoji="1" lang="en-US" altLang="ja-JP" sz="1000" b="0" i="0" u="none" strike="noStrike" kern="0" cap="none" spc="0" normalizeH="0" baseline="0" noProof="0">
              <a:ln>
                <a:noFill/>
              </a:ln>
              <a:solidFill>
                <a:prstClr val="black"/>
              </a:solidFill>
              <a:effectLst/>
              <a:uLnTx/>
              <a:uFillTx/>
              <a:latin typeface="+mn-ea"/>
              <a:ea typeface="+mn-ea"/>
              <a:cs typeface="+mn-cs"/>
            </a:rPr>
            <a:t>0.4</a:t>
          </a:r>
          <a:r>
            <a:rPr kumimoji="1" lang="ja-JP" altLang="ja-JP" sz="1000" b="0" i="0" u="none" strike="noStrike" kern="0" cap="none" spc="0" normalizeH="0" baseline="0" noProof="0">
              <a:ln>
                <a:noFill/>
              </a:ln>
              <a:solidFill>
                <a:prstClr val="black"/>
              </a:solidFill>
              <a:effectLst/>
              <a:uLnTx/>
              <a:uFillTx/>
              <a:latin typeface="+mn-ea"/>
              <a:ea typeface="+mn-ea"/>
              <a:cs typeface="+mn-cs"/>
            </a:rPr>
            <a:t>ポイント増の</a:t>
          </a:r>
          <a:r>
            <a:rPr kumimoji="1" lang="en-US" altLang="ja-JP" sz="1000" b="0" i="0" u="none" strike="noStrike" kern="0" cap="none" spc="0" normalizeH="0" baseline="0" noProof="0">
              <a:ln>
                <a:noFill/>
              </a:ln>
              <a:solidFill>
                <a:prstClr val="black"/>
              </a:solidFill>
              <a:effectLst/>
              <a:uLnTx/>
              <a:uFillTx/>
              <a:latin typeface="+mn-ea"/>
              <a:ea typeface="+mn-ea"/>
              <a:cs typeface="+mn-cs"/>
            </a:rPr>
            <a:t>15.8</a:t>
          </a:r>
          <a:r>
            <a:rPr kumimoji="1" lang="ja-JP" altLang="ja-JP" sz="1000" b="0" i="0" u="none" strike="noStrike" kern="0" cap="none" spc="0" normalizeH="0" baseline="0" noProof="0">
              <a:ln>
                <a:noFill/>
              </a:ln>
              <a:solidFill>
                <a:prstClr val="black"/>
              </a:solidFill>
              <a:effectLst/>
              <a:uLnTx/>
              <a:uFillTx/>
              <a:latin typeface="+mn-ea"/>
              <a:ea typeface="+mn-ea"/>
              <a:cs typeface="+mn-cs"/>
            </a:rPr>
            <a:t>％となっている。</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ea"/>
              <a:ea typeface="+mn-ea"/>
              <a:cs typeface="+mn-cs"/>
            </a:rPr>
            <a:t>　これまでにも、利率の高い地方債については任意繰上償還を行う等、後年度の公債費負担の軽減に努めてきたが、今後もしばらくの間は償還元金が増えていく見込みであることから、</a:t>
          </a:r>
          <a:r>
            <a:rPr kumimoji="1" lang="ja-JP" altLang="en-US" sz="1000" b="0" i="0" u="none" strike="noStrike" kern="0" cap="none" spc="0" normalizeH="0" baseline="0" noProof="0">
              <a:ln>
                <a:noFill/>
              </a:ln>
              <a:solidFill>
                <a:prstClr val="black"/>
              </a:solidFill>
              <a:effectLst/>
              <a:uLnTx/>
              <a:uFillTx/>
              <a:latin typeface="+mn-ea"/>
              <a:ea typeface="+mn-ea"/>
              <a:cs typeface="+mn-cs"/>
            </a:rPr>
            <a:t>令和２年度は過疎債の繰上償還を行っており，これを今後数年間は継続することで，将来の公債費負担の軽減を計画している</a:t>
          </a:r>
          <a:r>
            <a:rPr kumimoji="1" lang="ja-JP" altLang="ja-JP" sz="1000" b="0" i="0" u="none" strike="noStrike" kern="0" cap="none" spc="0" normalizeH="0" baseline="0" noProof="0">
              <a:ln>
                <a:noFill/>
              </a:ln>
              <a:solidFill>
                <a:prstClr val="black"/>
              </a:solidFill>
              <a:effectLst/>
              <a:uLnTx/>
              <a:uFillTx/>
              <a:latin typeface="+mn-ea"/>
              <a:ea typeface="+mn-ea"/>
              <a:cs typeface="+mn-cs"/>
            </a:rPr>
            <a:t>。</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6" name="直線コネクタ 365"/>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7"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8" name="直線コネクタ 367"/>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9"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0" name="直線コネクタ 369"/>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130811</xdr:rowOff>
    </xdr:to>
    <xdr:cxnSp macro="">
      <xdr:nvCxnSpPr>
        <xdr:cNvPr id="371" name="直線コネクタ 370"/>
        <xdr:cNvCxnSpPr/>
      </xdr:nvCxnSpPr>
      <xdr:spPr>
        <a:xfrm>
          <a:off x="3987800" y="13301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2"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3" name="フローチャート: 判断 372"/>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100330</xdr:rowOff>
    </xdr:to>
    <xdr:cxnSp macro="">
      <xdr:nvCxnSpPr>
        <xdr:cNvPr id="374" name="直線コネクタ 373"/>
        <xdr:cNvCxnSpPr/>
      </xdr:nvCxnSpPr>
      <xdr:spPr>
        <a:xfrm>
          <a:off x="3098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5" name="フローチャート: 判断 374"/>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6" name="テキスト ボックス 375"/>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85089</xdr:rowOff>
    </xdr:to>
    <xdr:cxnSp macro="">
      <xdr:nvCxnSpPr>
        <xdr:cNvPr id="377" name="直線コネクタ 376"/>
        <xdr:cNvCxnSpPr/>
      </xdr:nvCxnSpPr>
      <xdr:spPr>
        <a:xfrm>
          <a:off x="2209800" y="13149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119380</xdr:rowOff>
    </xdr:to>
    <xdr:cxnSp macro="">
      <xdr:nvCxnSpPr>
        <xdr:cNvPr id="380" name="直線コネクタ 379"/>
        <xdr:cNvCxnSpPr/>
      </xdr:nvCxnSpPr>
      <xdr:spPr>
        <a:xfrm>
          <a:off x="1320800" y="13058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1" name="フローチャート: 判断 38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2" name="テキスト ボックス 381"/>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4" name="テキスト ボックス 383"/>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0" name="楕円 389"/>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1"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2" name="楕円 391"/>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3" name="テキスト ボックス 392"/>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4" name="楕円 393"/>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5" name="テキスト ボックス 394"/>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96" name="楕円 395"/>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7" name="テキスト ボックス 396"/>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8" name="楕円 397"/>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9" name="テキスト ボックス 398"/>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公債費を除いた経常収支比率は前年度から</a:t>
          </a:r>
          <a:r>
            <a:rPr kumimoji="1" lang="en-US" altLang="ja-JP" sz="900" b="0" i="0" u="none" strike="noStrike" kern="0" cap="none" spc="0" normalizeH="0" baseline="0" noProof="0">
              <a:ln>
                <a:noFill/>
              </a:ln>
              <a:solidFill>
                <a:prstClr val="black"/>
              </a:solidFill>
              <a:effectLst/>
              <a:uLnTx/>
              <a:uFillTx/>
              <a:latin typeface="+mn-ea"/>
              <a:ea typeface="+mn-ea"/>
              <a:cs typeface="+mn-cs"/>
            </a:rPr>
            <a:t>4.1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これは，公債費を除いた</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経常経費充当一般財源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が，新型コロナにより通常どおり事業執行できなかったこと等もあり減となった一方，</a:t>
          </a:r>
          <a:r>
            <a:rPr kumimoji="1" lang="ja-JP" altLang="ja-JP" sz="900" b="0" i="0" u="none" strike="noStrike" kern="0" cap="none" spc="0" normalizeH="0" baseline="0" noProof="0">
              <a:ln>
                <a:noFill/>
              </a:ln>
              <a:solidFill>
                <a:prstClr val="black"/>
              </a:solidFill>
              <a:effectLst/>
              <a:uLnTx/>
              <a:uFillTx/>
              <a:latin typeface="+mn-lt"/>
              <a:ea typeface="+mn-ea"/>
              <a:cs typeface="+mn-cs"/>
            </a:rPr>
            <a:t>経常</a:t>
          </a:r>
          <a:r>
            <a:rPr kumimoji="1" lang="ja-JP" altLang="en-US" sz="900" b="0" i="0" u="none" strike="noStrike" kern="0" cap="none" spc="0" normalizeH="0" baseline="0" noProof="0">
              <a:ln>
                <a:noFill/>
              </a:ln>
              <a:solidFill>
                <a:prstClr val="black"/>
              </a:solidFill>
              <a:effectLst/>
              <a:uLnTx/>
              <a:uFillTx/>
              <a:latin typeface="+mn-lt"/>
              <a:ea typeface="+mn-ea"/>
              <a:cs typeface="+mn-cs"/>
            </a:rPr>
            <a:t>一般</a:t>
          </a:r>
          <a:r>
            <a:rPr kumimoji="1" lang="ja-JP" altLang="ja-JP" sz="900" b="0" i="0" u="none" strike="noStrike" kern="0" cap="none" spc="0" normalizeH="0" baseline="0" noProof="0">
              <a:ln>
                <a:noFill/>
              </a:ln>
              <a:solidFill>
                <a:prstClr val="black"/>
              </a:solidFill>
              <a:effectLst/>
              <a:uLnTx/>
              <a:uFillTx/>
              <a:latin typeface="+mn-lt"/>
              <a:ea typeface="+mn-ea"/>
              <a:cs typeface="+mn-cs"/>
            </a:rPr>
            <a:t>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増が大きかったこと</a:t>
          </a:r>
          <a:r>
            <a:rPr kumimoji="1" lang="ja-JP" altLang="en-US" sz="900" b="0" i="0" u="none" strike="noStrike" kern="0" cap="none" spc="0" normalizeH="0" baseline="0" noProof="0">
              <a:ln>
                <a:noFill/>
              </a:ln>
              <a:solidFill>
                <a:prstClr val="black"/>
              </a:solidFill>
              <a:effectLst/>
              <a:uLnTx/>
              <a:uFillTx/>
              <a:latin typeface="+mn-lt"/>
              <a:ea typeface="+mn-ea"/>
              <a:cs typeface="+mn-cs"/>
            </a:rPr>
            <a:t>による。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高齢化が進行する中，</a:t>
          </a:r>
          <a:r>
            <a:rPr kumimoji="1" lang="ja-JP" altLang="ja-JP" sz="900" b="0" i="0" u="none" strike="noStrike" kern="0" cap="none" spc="0" normalizeH="0" baseline="0" noProof="0">
              <a:ln>
                <a:noFill/>
              </a:ln>
              <a:solidFill>
                <a:prstClr val="black"/>
              </a:solidFill>
              <a:effectLst/>
              <a:uLnTx/>
              <a:uFillTx/>
              <a:latin typeface="+mn-lt"/>
              <a:ea typeface="+mn-ea"/>
              <a:cs typeface="+mn-cs"/>
            </a:rPr>
            <a:t>扶助費や補助費等</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容易に削減できない経費だが、適切・計画的に事務を行うことで支出の伸びを抑えるとともに、地方税等の経常一般財源の確保に努め、財政運営の弾力性を維持するために、経常収支比率</a:t>
          </a:r>
          <a:r>
            <a:rPr kumimoji="1" lang="en-US" altLang="ja-JP" sz="900" b="0" i="0" u="none" strike="noStrike" kern="0" cap="none" spc="0" normalizeH="0" baseline="0" noProof="0">
              <a:ln>
                <a:noFill/>
              </a:ln>
              <a:solidFill>
                <a:prstClr val="black"/>
              </a:solidFill>
              <a:effectLst/>
              <a:uLnTx/>
              <a:uFillTx/>
              <a:latin typeface="+mn-lt"/>
              <a:ea typeface="+mn-ea"/>
              <a:cs typeface="+mn-cs"/>
            </a:rPr>
            <a:t>90</a:t>
          </a:r>
          <a:r>
            <a:rPr kumimoji="1" lang="ja-JP" altLang="ja-JP" sz="900" b="0" i="0" u="none" strike="noStrike" kern="0" cap="none" spc="0" normalizeH="0" baseline="0" noProof="0">
              <a:ln>
                <a:noFill/>
              </a:ln>
              <a:solidFill>
                <a:prstClr val="black"/>
              </a:solidFill>
              <a:effectLst/>
              <a:uLnTx/>
              <a:uFillTx/>
              <a:latin typeface="+mn-lt"/>
              <a:ea typeface="+mn-ea"/>
              <a:cs typeface="+mn-cs"/>
            </a:rPr>
            <a:t>％以下</a:t>
          </a:r>
          <a:r>
            <a:rPr kumimoji="1" lang="ja-JP" altLang="en-US" sz="900" b="0" i="0" u="none" strike="noStrike" kern="0" cap="none" spc="0" normalizeH="0" baseline="0" noProof="0">
              <a:ln>
                <a:noFill/>
              </a:ln>
              <a:solidFill>
                <a:prstClr val="black"/>
              </a:solidFill>
              <a:effectLst/>
              <a:uLnTx/>
              <a:uFillTx/>
              <a:latin typeface="+mn-lt"/>
              <a:ea typeface="+mn-ea"/>
              <a:cs typeface="+mn-cs"/>
            </a:rPr>
            <a:t>を継続できるよう</a:t>
          </a:r>
          <a:r>
            <a:rPr kumimoji="1" lang="ja-JP" altLang="ja-JP" sz="900" b="0" i="0" u="none" strike="noStrike" kern="0" cap="none" spc="0" normalizeH="0" baseline="0" noProof="0">
              <a:ln>
                <a:noFill/>
              </a:ln>
              <a:solidFill>
                <a:prstClr val="black"/>
              </a:solidFill>
              <a:effectLst/>
              <a:uLnTx/>
              <a:uFillTx/>
              <a:latin typeface="+mn-lt"/>
              <a:ea typeface="+mn-ea"/>
              <a:cs typeface="+mn-cs"/>
            </a:rPr>
            <a:t>、適正に財政を運営していく。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5" name="直線コネクタ 424"/>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7" name="直線コネクタ 42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28"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29" name="直線コネクタ 428"/>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83565</xdr:rowOff>
    </xdr:to>
    <xdr:cxnSp macro="">
      <xdr:nvCxnSpPr>
        <xdr:cNvPr id="430" name="直線コネクタ 429"/>
        <xdr:cNvCxnSpPr/>
      </xdr:nvCxnSpPr>
      <xdr:spPr>
        <a:xfrm flipV="1">
          <a:off x="15671800" y="13097763"/>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2" name="フローチャート: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138430</xdr:rowOff>
    </xdr:to>
    <xdr:cxnSp macro="">
      <xdr:nvCxnSpPr>
        <xdr:cNvPr id="433" name="直線コネクタ 432"/>
        <xdr:cNvCxnSpPr/>
      </xdr:nvCxnSpPr>
      <xdr:spPr>
        <a:xfrm flipV="1">
          <a:off x="14782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4" name="フローチャート: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138430</xdr:rowOff>
    </xdr:to>
    <xdr:cxnSp macro="">
      <xdr:nvCxnSpPr>
        <xdr:cNvPr id="436" name="直線コネクタ 435"/>
        <xdr:cNvCxnSpPr/>
      </xdr:nvCxnSpPr>
      <xdr:spPr>
        <a:xfrm>
          <a:off x="13893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7" name="フローチャート: 判断 43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8" name="テキスト ボックス 43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110998</xdr:rowOff>
    </xdr:to>
    <xdr:cxnSp macro="">
      <xdr:nvCxnSpPr>
        <xdr:cNvPr id="439" name="直線コネクタ 438"/>
        <xdr:cNvCxnSpPr/>
      </xdr:nvCxnSpPr>
      <xdr:spPr>
        <a:xfrm>
          <a:off x="13004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0" name="フローチャート: 判断 439"/>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1" name="テキスト ボックス 440"/>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2" name="フローチャート: 判断 441"/>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3" name="テキスト ボックス 442"/>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9" name="楕円 448"/>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50"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2" name="テキスト ボックス 451"/>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3" name="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5" name="楕円 454"/>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6" name="テキスト ボックス 455"/>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7" name="楕円 456"/>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8" name="テキスト ボックス 457"/>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79809</xdr:rowOff>
    </xdr:from>
    <xdr:to>
      <xdr:col>29</xdr:col>
      <xdr:colOff>127000</xdr:colOff>
      <xdr:row>18</xdr:row>
      <xdr:rowOff>90188</xdr:rowOff>
    </xdr:to>
    <xdr:cxnSp macro="">
      <xdr:nvCxnSpPr>
        <xdr:cNvPr id="50" name="直線コネクタ 49"/>
        <xdr:cNvCxnSpPr/>
      </xdr:nvCxnSpPr>
      <xdr:spPr bwMode="auto">
        <a:xfrm flipV="1">
          <a:off x="5003800" y="3042084"/>
          <a:ext cx="647700" cy="18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64586</xdr:rowOff>
    </xdr:from>
    <xdr:ext cx="762000" cy="259045"/>
    <xdr:sp macro="" textlink="">
      <xdr:nvSpPr>
        <xdr:cNvPr id="51" name="人口1人当たり決算額の推移平均値テキスト130"/>
        <xdr:cNvSpPr txBox="1"/>
      </xdr:nvSpPr>
      <xdr:spPr>
        <a:xfrm>
          <a:off x="5740400" y="30268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90188</xdr:rowOff>
    </xdr:from>
    <xdr:to>
      <xdr:col>26</xdr:col>
      <xdr:colOff>50800</xdr:colOff>
      <xdr:row>18</xdr:row>
      <xdr:rowOff>103911</xdr:rowOff>
    </xdr:to>
    <xdr:cxnSp macro="">
      <xdr:nvCxnSpPr>
        <xdr:cNvPr id="53" name="直線コネクタ 52"/>
        <xdr:cNvCxnSpPr/>
      </xdr:nvCxnSpPr>
      <xdr:spPr bwMode="auto">
        <a:xfrm flipV="1">
          <a:off x="4305300" y="3223913"/>
          <a:ext cx="698500" cy="1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103911</xdr:rowOff>
    </xdr:from>
    <xdr:to>
      <xdr:col>22</xdr:col>
      <xdr:colOff>114300</xdr:colOff>
      <xdr:row>18</xdr:row>
      <xdr:rowOff>126611</xdr:rowOff>
    </xdr:to>
    <xdr:cxnSp macro="">
      <xdr:nvCxnSpPr>
        <xdr:cNvPr id="56" name="直線コネクタ 55"/>
        <xdr:cNvCxnSpPr/>
      </xdr:nvCxnSpPr>
      <xdr:spPr bwMode="auto">
        <a:xfrm flipV="1">
          <a:off x="3606800" y="3237636"/>
          <a:ext cx="6985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126611</xdr:rowOff>
    </xdr:from>
    <xdr:to>
      <xdr:col>18</xdr:col>
      <xdr:colOff>177800</xdr:colOff>
      <xdr:row>18</xdr:row>
      <xdr:rowOff>143718</xdr:rowOff>
    </xdr:to>
    <xdr:cxnSp macro="">
      <xdr:nvCxnSpPr>
        <xdr:cNvPr id="59" name="直線コネクタ 58"/>
        <xdr:cNvCxnSpPr/>
      </xdr:nvCxnSpPr>
      <xdr:spPr bwMode="auto">
        <a:xfrm flipV="1">
          <a:off x="2908300" y="3260336"/>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29009</xdr:rowOff>
    </xdr:from>
    <xdr:to>
      <xdr:col>29</xdr:col>
      <xdr:colOff>177800</xdr:colOff>
      <xdr:row>17</xdr:row>
      <xdr:rowOff>130609</xdr:rowOff>
    </xdr:to>
    <xdr:sp macro="" textlink="">
      <xdr:nvSpPr>
        <xdr:cNvPr id="69" name="楕円 68"/>
        <xdr:cNvSpPr/>
      </xdr:nvSpPr>
      <xdr:spPr bwMode="auto">
        <a:xfrm>
          <a:off x="5600700" y="299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45536</xdr:rowOff>
    </xdr:from>
    <xdr:ext cx="762000" cy="259045"/>
    <xdr:sp macro="" textlink="">
      <xdr:nvSpPr>
        <xdr:cNvPr id="70" name="人口1人当たり決算額の推移該当値テキスト130"/>
        <xdr:cNvSpPr txBox="1"/>
      </xdr:nvSpPr>
      <xdr:spPr>
        <a:xfrm>
          <a:off x="5740400" y="28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39388</xdr:rowOff>
    </xdr:from>
    <xdr:to>
      <xdr:col>26</xdr:col>
      <xdr:colOff>101600</xdr:colOff>
      <xdr:row>18</xdr:row>
      <xdr:rowOff>140988</xdr:rowOff>
    </xdr:to>
    <xdr:sp macro="" textlink="">
      <xdr:nvSpPr>
        <xdr:cNvPr id="71" name="楕円 70"/>
        <xdr:cNvSpPr/>
      </xdr:nvSpPr>
      <xdr:spPr bwMode="auto">
        <a:xfrm>
          <a:off x="4953000" y="317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125765</xdr:rowOff>
    </xdr:from>
    <xdr:ext cx="736600" cy="259045"/>
    <xdr:sp macro="" textlink="">
      <xdr:nvSpPr>
        <xdr:cNvPr id="72" name="テキスト ボックス 71"/>
        <xdr:cNvSpPr txBox="1"/>
      </xdr:nvSpPr>
      <xdr:spPr>
        <a:xfrm>
          <a:off x="4622800" y="325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53111</xdr:rowOff>
    </xdr:from>
    <xdr:to>
      <xdr:col>22</xdr:col>
      <xdr:colOff>165100</xdr:colOff>
      <xdr:row>18</xdr:row>
      <xdr:rowOff>154711</xdr:rowOff>
    </xdr:to>
    <xdr:sp macro="" textlink="">
      <xdr:nvSpPr>
        <xdr:cNvPr id="73" name="楕円 72"/>
        <xdr:cNvSpPr/>
      </xdr:nvSpPr>
      <xdr:spPr bwMode="auto">
        <a:xfrm>
          <a:off x="4254500" y="3186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139488</xdr:rowOff>
    </xdr:from>
    <xdr:ext cx="762000" cy="259045"/>
    <xdr:sp macro="" textlink="">
      <xdr:nvSpPr>
        <xdr:cNvPr id="74" name="テキスト ボックス 73"/>
        <xdr:cNvSpPr txBox="1"/>
      </xdr:nvSpPr>
      <xdr:spPr>
        <a:xfrm>
          <a:off x="3924300" y="32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75811</xdr:rowOff>
    </xdr:from>
    <xdr:to>
      <xdr:col>19</xdr:col>
      <xdr:colOff>38100</xdr:colOff>
      <xdr:row>19</xdr:row>
      <xdr:rowOff>5962</xdr:rowOff>
    </xdr:to>
    <xdr:sp macro="" textlink="">
      <xdr:nvSpPr>
        <xdr:cNvPr id="75" name="楕円 74"/>
        <xdr:cNvSpPr/>
      </xdr:nvSpPr>
      <xdr:spPr bwMode="auto">
        <a:xfrm>
          <a:off x="3556000" y="3209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162188</xdr:rowOff>
    </xdr:from>
    <xdr:ext cx="762000" cy="259045"/>
    <xdr:sp macro="" textlink="">
      <xdr:nvSpPr>
        <xdr:cNvPr id="76" name="テキスト ボックス 75"/>
        <xdr:cNvSpPr txBox="1"/>
      </xdr:nvSpPr>
      <xdr:spPr>
        <a:xfrm>
          <a:off x="3225800" y="329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92918</xdr:rowOff>
    </xdr:from>
    <xdr:to>
      <xdr:col>15</xdr:col>
      <xdr:colOff>101600</xdr:colOff>
      <xdr:row>19</xdr:row>
      <xdr:rowOff>23068</xdr:rowOff>
    </xdr:to>
    <xdr:sp macro="" textlink="">
      <xdr:nvSpPr>
        <xdr:cNvPr id="77" name="楕円 76"/>
        <xdr:cNvSpPr/>
      </xdr:nvSpPr>
      <xdr:spPr bwMode="auto">
        <a:xfrm>
          <a:off x="2857500" y="322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7845</xdr:rowOff>
    </xdr:from>
    <xdr:ext cx="762000" cy="259045"/>
    <xdr:sp macro="" textlink="">
      <xdr:nvSpPr>
        <xdr:cNvPr id="78" name="テキスト ボックス 77"/>
        <xdr:cNvSpPr txBox="1"/>
      </xdr:nvSpPr>
      <xdr:spPr>
        <a:xfrm>
          <a:off x="2527300" y="331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259634</xdr:rowOff>
    </xdr:from>
    <xdr:to>
      <xdr:col>29</xdr:col>
      <xdr:colOff>127000</xdr:colOff>
      <xdr:row>35</xdr:row>
      <xdr:rowOff>291181</xdr:rowOff>
    </xdr:to>
    <xdr:cxnSp macro="">
      <xdr:nvCxnSpPr>
        <xdr:cNvPr id="110" name="直線コネクタ 109"/>
        <xdr:cNvCxnSpPr/>
      </xdr:nvCxnSpPr>
      <xdr:spPr bwMode="auto">
        <a:xfrm flipV="1">
          <a:off x="5003800" y="6869984"/>
          <a:ext cx="6477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244410</xdr:rowOff>
    </xdr:from>
    <xdr:ext cx="762000" cy="259045"/>
    <xdr:sp macro="" textlink="">
      <xdr:nvSpPr>
        <xdr:cNvPr id="111" name="人口1人当たり決算額の推移平均値テキスト445"/>
        <xdr:cNvSpPr txBox="1"/>
      </xdr:nvSpPr>
      <xdr:spPr>
        <a:xfrm>
          <a:off x="5740400" y="685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291181</xdr:rowOff>
    </xdr:from>
    <xdr:to>
      <xdr:col>26</xdr:col>
      <xdr:colOff>50800</xdr:colOff>
      <xdr:row>35</xdr:row>
      <xdr:rowOff>321859</xdr:rowOff>
    </xdr:to>
    <xdr:cxnSp macro="">
      <xdr:nvCxnSpPr>
        <xdr:cNvPr id="113" name="直線コネクタ 112"/>
        <xdr:cNvCxnSpPr/>
      </xdr:nvCxnSpPr>
      <xdr:spPr bwMode="auto">
        <a:xfrm flipV="1">
          <a:off x="4305300" y="6901531"/>
          <a:ext cx="698500" cy="30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321859</xdr:rowOff>
    </xdr:from>
    <xdr:to>
      <xdr:col>22</xdr:col>
      <xdr:colOff>114300</xdr:colOff>
      <xdr:row>36</xdr:row>
      <xdr:rowOff>5385</xdr:rowOff>
    </xdr:to>
    <xdr:cxnSp macro="">
      <xdr:nvCxnSpPr>
        <xdr:cNvPr id="116" name="直線コネクタ 115"/>
        <xdr:cNvCxnSpPr/>
      </xdr:nvCxnSpPr>
      <xdr:spPr bwMode="auto">
        <a:xfrm flipV="1">
          <a:off x="3606800" y="6932209"/>
          <a:ext cx="698500" cy="26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5385</xdr:rowOff>
    </xdr:from>
    <xdr:to>
      <xdr:col>18</xdr:col>
      <xdr:colOff>177800</xdr:colOff>
      <xdr:row>36</xdr:row>
      <xdr:rowOff>29822</xdr:rowOff>
    </xdr:to>
    <xdr:cxnSp macro="">
      <xdr:nvCxnSpPr>
        <xdr:cNvPr id="119" name="直線コネクタ 118"/>
        <xdr:cNvCxnSpPr/>
      </xdr:nvCxnSpPr>
      <xdr:spPr bwMode="auto">
        <a:xfrm flipV="1">
          <a:off x="2908300" y="6958635"/>
          <a:ext cx="6985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208834</xdr:rowOff>
    </xdr:from>
    <xdr:to>
      <xdr:col>29</xdr:col>
      <xdr:colOff>177800</xdr:colOff>
      <xdr:row>35</xdr:row>
      <xdr:rowOff>310434</xdr:rowOff>
    </xdr:to>
    <xdr:sp macro="" textlink="">
      <xdr:nvSpPr>
        <xdr:cNvPr id="129" name="楕円 128"/>
        <xdr:cNvSpPr/>
      </xdr:nvSpPr>
      <xdr:spPr bwMode="auto">
        <a:xfrm>
          <a:off x="5600700" y="681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53911</xdr:rowOff>
    </xdr:from>
    <xdr:ext cx="762000" cy="259045"/>
    <xdr:sp macro="" textlink="">
      <xdr:nvSpPr>
        <xdr:cNvPr id="130" name="人口1人当たり決算額の推移該当値テキスト445"/>
        <xdr:cNvSpPr txBox="1"/>
      </xdr:nvSpPr>
      <xdr:spPr>
        <a:xfrm>
          <a:off x="5740400" y="666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240381</xdr:rowOff>
    </xdr:from>
    <xdr:to>
      <xdr:col>26</xdr:col>
      <xdr:colOff>101600</xdr:colOff>
      <xdr:row>35</xdr:row>
      <xdr:rowOff>341981</xdr:rowOff>
    </xdr:to>
    <xdr:sp macro="" textlink="">
      <xdr:nvSpPr>
        <xdr:cNvPr id="131" name="楕円 130"/>
        <xdr:cNvSpPr/>
      </xdr:nvSpPr>
      <xdr:spPr bwMode="auto">
        <a:xfrm>
          <a:off x="4953000" y="685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326758</xdr:rowOff>
    </xdr:from>
    <xdr:ext cx="736600" cy="259045"/>
    <xdr:sp macro="" textlink="">
      <xdr:nvSpPr>
        <xdr:cNvPr id="132" name="テキスト ボックス 131"/>
        <xdr:cNvSpPr txBox="1"/>
      </xdr:nvSpPr>
      <xdr:spPr>
        <a:xfrm>
          <a:off x="4622800" y="693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271059</xdr:rowOff>
    </xdr:from>
    <xdr:to>
      <xdr:col>22</xdr:col>
      <xdr:colOff>165100</xdr:colOff>
      <xdr:row>36</xdr:row>
      <xdr:rowOff>29759</xdr:rowOff>
    </xdr:to>
    <xdr:sp macro="" textlink="">
      <xdr:nvSpPr>
        <xdr:cNvPr id="133" name="楕円 132"/>
        <xdr:cNvSpPr/>
      </xdr:nvSpPr>
      <xdr:spPr bwMode="auto">
        <a:xfrm>
          <a:off x="4254500" y="688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14536</xdr:rowOff>
    </xdr:from>
    <xdr:ext cx="762000" cy="259045"/>
    <xdr:sp macro="" textlink="">
      <xdr:nvSpPr>
        <xdr:cNvPr id="134" name="テキスト ボックス 133"/>
        <xdr:cNvSpPr txBox="1"/>
      </xdr:nvSpPr>
      <xdr:spPr>
        <a:xfrm>
          <a:off x="3924300" y="69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297485</xdr:rowOff>
    </xdr:from>
    <xdr:to>
      <xdr:col>19</xdr:col>
      <xdr:colOff>38100</xdr:colOff>
      <xdr:row>36</xdr:row>
      <xdr:rowOff>56185</xdr:rowOff>
    </xdr:to>
    <xdr:sp macro="" textlink="">
      <xdr:nvSpPr>
        <xdr:cNvPr id="135" name="楕円 134"/>
        <xdr:cNvSpPr/>
      </xdr:nvSpPr>
      <xdr:spPr bwMode="auto">
        <a:xfrm>
          <a:off x="3556000" y="690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40962</xdr:rowOff>
    </xdr:from>
    <xdr:ext cx="762000" cy="259045"/>
    <xdr:sp macro="" textlink="">
      <xdr:nvSpPr>
        <xdr:cNvPr id="136" name="テキスト ボックス 135"/>
        <xdr:cNvSpPr txBox="1"/>
      </xdr:nvSpPr>
      <xdr:spPr>
        <a:xfrm>
          <a:off x="3225800" y="6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321922</xdr:rowOff>
    </xdr:from>
    <xdr:to>
      <xdr:col>15</xdr:col>
      <xdr:colOff>101600</xdr:colOff>
      <xdr:row>36</xdr:row>
      <xdr:rowOff>80622</xdr:rowOff>
    </xdr:to>
    <xdr:sp macro="" textlink="">
      <xdr:nvSpPr>
        <xdr:cNvPr id="137" name="楕円 136"/>
        <xdr:cNvSpPr/>
      </xdr:nvSpPr>
      <xdr:spPr bwMode="auto">
        <a:xfrm>
          <a:off x="2857500" y="693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65399</xdr:rowOff>
    </xdr:from>
    <xdr:ext cx="762000" cy="259045"/>
    <xdr:sp macro="" textlink="">
      <xdr:nvSpPr>
        <xdr:cNvPr id="138" name="テキスト ボックス 137"/>
        <xdr:cNvSpPr txBox="1"/>
      </xdr:nvSpPr>
      <xdr:spPr>
        <a:xfrm>
          <a:off x="2527300" y="70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13,936
13,560
90.62
11,422,177
11,020,665
341,497
5,286,224
10,194,076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73254</xdr:rowOff>
    </xdr:from>
    <xdr:to>
      <xdr:col>24</xdr:col>
      <xdr:colOff>63500</xdr:colOff>
      <xdr:row>39</xdr:row>
      <xdr:rowOff>43383</xdr:rowOff>
    </xdr:to>
    <xdr:cxnSp macro="">
      <xdr:nvCxnSpPr>
        <xdr:cNvPr id="61" name="直線コネクタ 60"/>
        <xdr:cNvCxnSpPr/>
      </xdr:nvCxnSpPr>
      <xdr:spPr>
        <a:xfrm flipV="1">
          <a:off x="3797300" y="6245454"/>
          <a:ext cx="838200" cy="4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39015</xdr:rowOff>
    </xdr:from>
    <xdr:to>
      <xdr:col>19</xdr:col>
      <xdr:colOff>177800</xdr:colOff>
      <xdr:row>39</xdr:row>
      <xdr:rowOff>43383</xdr:rowOff>
    </xdr:to>
    <xdr:cxnSp macro="">
      <xdr:nvCxnSpPr>
        <xdr:cNvPr id="64" name="直線コネクタ 63"/>
        <xdr:cNvCxnSpPr/>
      </xdr:nvCxnSpPr>
      <xdr:spPr>
        <a:xfrm>
          <a:off x="2908300" y="6725565"/>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39015</xdr:rowOff>
    </xdr:from>
    <xdr:to>
      <xdr:col>15</xdr:col>
      <xdr:colOff>50800</xdr:colOff>
      <xdr:row>39</xdr:row>
      <xdr:rowOff>66624</xdr:rowOff>
    </xdr:to>
    <xdr:cxnSp macro="">
      <xdr:nvCxnSpPr>
        <xdr:cNvPr id="67" name="直線コネクタ 66"/>
        <xdr:cNvCxnSpPr/>
      </xdr:nvCxnSpPr>
      <xdr:spPr>
        <a:xfrm flipV="1">
          <a:off x="2019300" y="6725565"/>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58306</xdr:rowOff>
    </xdr:from>
    <xdr:to>
      <xdr:col>10</xdr:col>
      <xdr:colOff>114300</xdr:colOff>
      <xdr:row>39</xdr:row>
      <xdr:rowOff>66624</xdr:rowOff>
    </xdr:to>
    <xdr:cxnSp macro="">
      <xdr:nvCxnSpPr>
        <xdr:cNvPr id="70" name="直線コネクタ 69"/>
        <xdr:cNvCxnSpPr/>
      </xdr:nvCxnSpPr>
      <xdr:spPr>
        <a:xfrm>
          <a:off x="1130300" y="6744856"/>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22454</xdr:rowOff>
    </xdr:from>
    <xdr:to>
      <xdr:col>24</xdr:col>
      <xdr:colOff>114300</xdr:colOff>
      <xdr:row>36</xdr:row>
      <xdr:rowOff>124054</xdr:rowOff>
    </xdr:to>
    <xdr:sp macro="" textlink="">
      <xdr:nvSpPr>
        <xdr:cNvPr id="80" name="楕円 79"/>
        <xdr:cNvSpPr/>
      </xdr:nvSpPr>
      <xdr:spPr>
        <a:xfrm>
          <a:off x="4584700" y="61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881</xdr:rowOff>
    </xdr:from>
    <xdr:ext cx="534377" cy="259045"/>
    <xdr:sp macro="" textlink="">
      <xdr:nvSpPr>
        <xdr:cNvPr id="81" name="人件費該当値テキスト"/>
        <xdr:cNvSpPr txBox="1"/>
      </xdr:nvSpPr>
      <xdr:spPr>
        <a:xfrm>
          <a:off x="4686300" y="61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164033</xdr:rowOff>
    </xdr:from>
    <xdr:to>
      <xdr:col>20</xdr:col>
      <xdr:colOff>38100</xdr:colOff>
      <xdr:row>39</xdr:row>
      <xdr:rowOff>94183</xdr:rowOff>
    </xdr:to>
    <xdr:sp macro="" textlink="">
      <xdr:nvSpPr>
        <xdr:cNvPr id="82" name="楕円 81"/>
        <xdr:cNvSpPr/>
      </xdr:nvSpPr>
      <xdr:spPr>
        <a:xfrm>
          <a:off x="3746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85310</xdr:rowOff>
    </xdr:from>
    <xdr:ext cx="534377" cy="259045"/>
    <xdr:sp macro="" textlink="">
      <xdr:nvSpPr>
        <xdr:cNvPr id="83" name="テキスト ボックス 82"/>
        <xdr:cNvSpPr txBox="1"/>
      </xdr:nvSpPr>
      <xdr:spPr>
        <a:xfrm>
          <a:off x="3530111" y="67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159665</xdr:rowOff>
    </xdr:from>
    <xdr:to>
      <xdr:col>15</xdr:col>
      <xdr:colOff>101600</xdr:colOff>
      <xdr:row>39</xdr:row>
      <xdr:rowOff>89815</xdr:rowOff>
    </xdr:to>
    <xdr:sp macro="" textlink="">
      <xdr:nvSpPr>
        <xdr:cNvPr id="84" name="楕円 83"/>
        <xdr:cNvSpPr/>
      </xdr:nvSpPr>
      <xdr:spPr>
        <a:xfrm>
          <a:off x="2857500" y="66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80942</xdr:rowOff>
    </xdr:from>
    <xdr:ext cx="534377" cy="259045"/>
    <xdr:sp macro="" textlink="">
      <xdr:nvSpPr>
        <xdr:cNvPr id="85" name="テキスト ボックス 84"/>
        <xdr:cNvSpPr txBox="1"/>
      </xdr:nvSpPr>
      <xdr:spPr>
        <a:xfrm>
          <a:off x="2641111" y="67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15824</xdr:rowOff>
    </xdr:from>
    <xdr:to>
      <xdr:col>10</xdr:col>
      <xdr:colOff>165100</xdr:colOff>
      <xdr:row>39</xdr:row>
      <xdr:rowOff>117424</xdr:rowOff>
    </xdr:to>
    <xdr:sp macro="" textlink="">
      <xdr:nvSpPr>
        <xdr:cNvPr id="86" name="楕円 85"/>
        <xdr:cNvSpPr/>
      </xdr:nvSpPr>
      <xdr:spPr>
        <a:xfrm>
          <a:off x="1968500" y="67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108551</xdr:rowOff>
    </xdr:from>
    <xdr:ext cx="534377" cy="259045"/>
    <xdr:sp macro="" textlink="">
      <xdr:nvSpPr>
        <xdr:cNvPr id="87" name="テキスト ボックス 86"/>
        <xdr:cNvSpPr txBox="1"/>
      </xdr:nvSpPr>
      <xdr:spPr>
        <a:xfrm>
          <a:off x="1752111" y="67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7506</xdr:rowOff>
    </xdr:from>
    <xdr:to>
      <xdr:col>6</xdr:col>
      <xdr:colOff>38100</xdr:colOff>
      <xdr:row>39</xdr:row>
      <xdr:rowOff>109106</xdr:rowOff>
    </xdr:to>
    <xdr:sp macro="" textlink="">
      <xdr:nvSpPr>
        <xdr:cNvPr id="88" name="楕円 87"/>
        <xdr:cNvSpPr/>
      </xdr:nvSpPr>
      <xdr:spPr>
        <a:xfrm>
          <a:off x="1079500" y="66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100233</xdr:rowOff>
    </xdr:from>
    <xdr:ext cx="534377" cy="259045"/>
    <xdr:sp macro="" textlink="">
      <xdr:nvSpPr>
        <xdr:cNvPr id="89" name="テキスト ボックス 88"/>
        <xdr:cNvSpPr txBox="1"/>
      </xdr:nvSpPr>
      <xdr:spPr>
        <a:xfrm>
          <a:off x="863111" y="67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70626</xdr:rowOff>
    </xdr:from>
    <xdr:to>
      <xdr:col>24</xdr:col>
      <xdr:colOff>63500</xdr:colOff>
      <xdr:row>56</xdr:row>
      <xdr:rowOff>103782</xdr:rowOff>
    </xdr:to>
    <xdr:cxnSp macro="">
      <xdr:nvCxnSpPr>
        <xdr:cNvPr id="116" name="直線コネクタ 115"/>
        <xdr:cNvCxnSpPr/>
      </xdr:nvCxnSpPr>
      <xdr:spPr>
        <a:xfrm>
          <a:off x="3797300" y="9671826"/>
          <a:ext cx="8382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70626</xdr:rowOff>
    </xdr:from>
    <xdr:to>
      <xdr:col>19</xdr:col>
      <xdr:colOff>177800</xdr:colOff>
      <xdr:row>56</xdr:row>
      <xdr:rowOff>73626</xdr:rowOff>
    </xdr:to>
    <xdr:cxnSp macro="">
      <xdr:nvCxnSpPr>
        <xdr:cNvPr id="119" name="直線コネクタ 118"/>
        <xdr:cNvCxnSpPr/>
      </xdr:nvCxnSpPr>
      <xdr:spPr>
        <a:xfrm flipV="1">
          <a:off x="2908300" y="9671826"/>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73626</xdr:rowOff>
    </xdr:from>
    <xdr:to>
      <xdr:col>15</xdr:col>
      <xdr:colOff>50800</xdr:colOff>
      <xdr:row>56</xdr:row>
      <xdr:rowOff>92613</xdr:rowOff>
    </xdr:to>
    <xdr:cxnSp macro="">
      <xdr:nvCxnSpPr>
        <xdr:cNvPr id="122" name="直線コネクタ 121"/>
        <xdr:cNvCxnSpPr/>
      </xdr:nvCxnSpPr>
      <xdr:spPr>
        <a:xfrm flipV="1">
          <a:off x="2019300" y="9674826"/>
          <a:ext cx="8890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92613</xdr:rowOff>
    </xdr:from>
    <xdr:to>
      <xdr:col>10</xdr:col>
      <xdr:colOff>114300</xdr:colOff>
      <xdr:row>56</xdr:row>
      <xdr:rowOff>107554</xdr:rowOff>
    </xdr:to>
    <xdr:cxnSp macro="">
      <xdr:nvCxnSpPr>
        <xdr:cNvPr id="125" name="直線コネクタ 124"/>
        <xdr:cNvCxnSpPr/>
      </xdr:nvCxnSpPr>
      <xdr:spPr>
        <a:xfrm flipV="1">
          <a:off x="1130300" y="9693813"/>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52982</xdr:rowOff>
    </xdr:from>
    <xdr:to>
      <xdr:col>24</xdr:col>
      <xdr:colOff>114300</xdr:colOff>
      <xdr:row>56</xdr:row>
      <xdr:rowOff>154582</xdr:rowOff>
    </xdr:to>
    <xdr:sp macro="" textlink="">
      <xdr:nvSpPr>
        <xdr:cNvPr id="135" name="楕円 134"/>
        <xdr:cNvSpPr/>
      </xdr:nvSpPr>
      <xdr:spPr>
        <a:xfrm>
          <a:off x="4584700" y="96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31409</xdr:rowOff>
    </xdr:from>
    <xdr:ext cx="534377" cy="259045"/>
    <xdr:sp macro="" textlink="">
      <xdr:nvSpPr>
        <xdr:cNvPr id="136" name="物件費該当値テキスト"/>
        <xdr:cNvSpPr txBox="1"/>
      </xdr:nvSpPr>
      <xdr:spPr>
        <a:xfrm>
          <a:off x="4686300" y="963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19826</xdr:rowOff>
    </xdr:from>
    <xdr:to>
      <xdr:col>20</xdr:col>
      <xdr:colOff>38100</xdr:colOff>
      <xdr:row>56</xdr:row>
      <xdr:rowOff>121426</xdr:rowOff>
    </xdr:to>
    <xdr:sp macro="" textlink="">
      <xdr:nvSpPr>
        <xdr:cNvPr id="137" name="楕円 136"/>
        <xdr:cNvSpPr/>
      </xdr:nvSpPr>
      <xdr:spPr>
        <a:xfrm>
          <a:off x="3746500" y="96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112553</xdr:rowOff>
    </xdr:from>
    <xdr:ext cx="534377" cy="259045"/>
    <xdr:sp macro="" textlink="">
      <xdr:nvSpPr>
        <xdr:cNvPr id="138" name="テキスト ボックス 137"/>
        <xdr:cNvSpPr txBox="1"/>
      </xdr:nvSpPr>
      <xdr:spPr>
        <a:xfrm>
          <a:off x="3530111" y="97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22826</xdr:rowOff>
    </xdr:from>
    <xdr:to>
      <xdr:col>15</xdr:col>
      <xdr:colOff>101600</xdr:colOff>
      <xdr:row>56</xdr:row>
      <xdr:rowOff>124426</xdr:rowOff>
    </xdr:to>
    <xdr:sp macro="" textlink="">
      <xdr:nvSpPr>
        <xdr:cNvPr id="139" name="楕円 138"/>
        <xdr:cNvSpPr/>
      </xdr:nvSpPr>
      <xdr:spPr>
        <a:xfrm>
          <a:off x="2857500" y="9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140953</xdr:rowOff>
    </xdr:from>
    <xdr:ext cx="534377" cy="259045"/>
    <xdr:sp macro="" textlink="">
      <xdr:nvSpPr>
        <xdr:cNvPr id="140" name="テキスト ボックス 139"/>
        <xdr:cNvSpPr txBox="1"/>
      </xdr:nvSpPr>
      <xdr:spPr>
        <a:xfrm>
          <a:off x="2641111" y="93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41813</xdr:rowOff>
    </xdr:from>
    <xdr:to>
      <xdr:col>10</xdr:col>
      <xdr:colOff>165100</xdr:colOff>
      <xdr:row>56</xdr:row>
      <xdr:rowOff>143413</xdr:rowOff>
    </xdr:to>
    <xdr:sp macro="" textlink="">
      <xdr:nvSpPr>
        <xdr:cNvPr id="141" name="楕円 140"/>
        <xdr:cNvSpPr/>
      </xdr:nvSpPr>
      <xdr:spPr>
        <a:xfrm>
          <a:off x="1968500" y="96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134540</xdr:rowOff>
    </xdr:from>
    <xdr:ext cx="534377" cy="259045"/>
    <xdr:sp macro="" textlink="">
      <xdr:nvSpPr>
        <xdr:cNvPr id="142" name="テキスト ボックス 141"/>
        <xdr:cNvSpPr txBox="1"/>
      </xdr:nvSpPr>
      <xdr:spPr>
        <a:xfrm>
          <a:off x="1752111" y="97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56754</xdr:rowOff>
    </xdr:from>
    <xdr:to>
      <xdr:col>6</xdr:col>
      <xdr:colOff>38100</xdr:colOff>
      <xdr:row>56</xdr:row>
      <xdr:rowOff>158354</xdr:rowOff>
    </xdr:to>
    <xdr:sp macro="" textlink="">
      <xdr:nvSpPr>
        <xdr:cNvPr id="143" name="楕円 142"/>
        <xdr:cNvSpPr/>
      </xdr:nvSpPr>
      <xdr:spPr>
        <a:xfrm>
          <a:off x="1079500" y="96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149481</xdr:rowOff>
    </xdr:from>
    <xdr:ext cx="534377" cy="259045"/>
    <xdr:sp macro="" textlink="">
      <xdr:nvSpPr>
        <xdr:cNvPr id="144" name="テキスト ボックス 143"/>
        <xdr:cNvSpPr txBox="1"/>
      </xdr:nvSpPr>
      <xdr:spPr>
        <a:xfrm>
          <a:off x="863111" y="975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14725</xdr:rowOff>
    </xdr:from>
    <xdr:to>
      <xdr:col>24</xdr:col>
      <xdr:colOff>63500</xdr:colOff>
      <xdr:row>78</xdr:row>
      <xdr:rowOff>32624</xdr:rowOff>
    </xdr:to>
    <xdr:cxnSp macro="">
      <xdr:nvCxnSpPr>
        <xdr:cNvPr id="171" name="直線コネクタ 170"/>
        <xdr:cNvCxnSpPr/>
      </xdr:nvCxnSpPr>
      <xdr:spPr>
        <a:xfrm>
          <a:off x="3797300" y="13387825"/>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6724</xdr:rowOff>
    </xdr:from>
    <xdr:to>
      <xdr:col>19</xdr:col>
      <xdr:colOff>177800</xdr:colOff>
      <xdr:row>78</xdr:row>
      <xdr:rowOff>14725</xdr:rowOff>
    </xdr:to>
    <xdr:cxnSp macro="">
      <xdr:nvCxnSpPr>
        <xdr:cNvPr id="174" name="直線コネクタ 173"/>
        <xdr:cNvCxnSpPr/>
      </xdr:nvCxnSpPr>
      <xdr:spPr>
        <a:xfrm>
          <a:off x="2908300" y="133798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6724</xdr:rowOff>
    </xdr:from>
    <xdr:to>
      <xdr:col>15</xdr:col>
      <xdr:colOff>50800</xdr:colOff>
      <xdr:row>78</xdr:row>
      <xdr:rowOff>22154</xdr:rowOff>
    </xdr:to>
    <xdr:cxnSp macro="">
      <xdr:nvCxnSpPr>
        <xdr:cNvPr id="177" name="直線コネクタ 176"/>
        <xdr:cNvCxnSpPr/>
      </xdr:nvCxnSpPr>
      <xdr:spPr>
        <a:xfrm flipV="1">
          <a:off x="2019300" y="1337982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4918</xdr:rowOff>
    </xdr:from>
    <xdr:to>
      <xdr:col>10</xdr:col>
      <xdr:colOff>114300</xdr:colOff>
      <xdr:row>78</xdr:row>
      <xdr:rowOff>22154</xdr:rowOff>
    </xdr:to>
    <xdr:cxnSp macro="">
      <xdr:nvCxnSpPr>
        <xdr:cNvPr id="180" name="直線コネクタ 179"/>
        <xdr:cNvCxnSpPr/>
      </xdr:nvCxnSpPr>
      <xdr:spPr>
        <a:xfrm>
          <a:off x="1130300" y="1337801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153274</xdr:rowOff>
    </xdr:from>
    <xdr:to>
      <xdr:col>24</xdr:col>
      <xdr:colOff>114300</xdr:colOff>
      <xdr:row>78</xdr:row>
      <xdr:rowOff>83424</xdr:rowOff>
    </xdr:to>
    <xdr:sp macro="" textlink="">
      <xdr:nvSpPr>
        <xdr:cNvPr id="190" name="楕円 189"/>
        <xdr:cNvSpPr/>
      </xdr:nvSpPr>
      <xdr:spPr>
        <a:xfrm>
          <a:off x="4584700" y="133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68201</xdr:rowOff>
    </xdr:from>
    <xdr:ext cx="469744" cy="259045"/>
    <xdr:sp macro="" textlink="">
      <xdr:nvSpPr>
        <xdr:cNvPr id="191" name="維持補修費該当値テキスト"/>
        <xdr:cNvSpPr txBox="1"/>
      </xdr:nvSpPr>
      <xdr:spPr>
        <a:xfrm>
          <a:off x="4686300" y="1326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135375</xdr:rowOff>
    </xdr:from>
    <xdr:to>
      <xdr:col>20</xdr:col>
      <xdr:colOff>38100</xdr:colOff>
      <xdr:row>78</xdr:row>
      <xdr:rowOff>65525</xdr:rowOff>
    </xdr:to>
    <xdr:sp macro="" textlink="">
      <xdr:nvSpPr>
        <xdr:cNvPr id="192" name="楕円 191"/>
        <xdr:cNvSpPr/>
      </xdr:nvSpPr>
      <xdr:spPr>
        <a:xfrm>
          <a:off x="37465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56652</xdr:rowOff>
    </xdr:from>
    <xdr:ext cx="469744" cy="259045"/>
    <xdr:sp macro="" textlink="">
      <xdr:nvSpPr>
        <xdr:cNvPr id="193" name="テキスト ボックス 192"/>
        <xdr:cNvSpPr txBox="1"/>
      </xdr:nvSpPr>
      <xdr:spPr>
        <a:xfrm>
          <a:off x="3562428" y="134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127374</xdr:rowOff>
    </xdr:from>
    <xdr:to>
      <xdr:col>15</xdr:col>
      <xdr:colOff>101600</xdr:colOff>
      <xdr:row>78</xdr:row>
      <xdr:rowOff>57524</xdr:rowOff>
    </xdr:to>
    <xdr:sp macro="" textlink="">
      <xdr:nvSpPr>
        <xdr:cNvPr id="194" name="楕円 193"/>
        <xdr:cNvSpPr/>
      </xdr:nvSpPr>
      <xdr:spPr>
        <a:xfrm>
          <a:off x="2857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48651</xdr:rowOff>
    </xdr:from>
    <xdr:ext cx="469744" cy="259045"/>
    <xdr:sp macro="" textlink="">
      <xdr:nvSpPr>
        <xdr:cNvPr id="195" name="テキスト ボックス 194"/>
        <xdr:cNvSpPr txBox="1"/>
      </xdr:nvSpPr>
      <xdr:spPr>
        <a:xfrm>
          <a:off x="2673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142804</xdr:rowOff>
    </xdr:from>
    <xdr:to>
      <xdr:col>10</xdr:col>
      <xdr:colOff>165100</xdr:colOff>
      <xdr:row>78</xdr:row>
      <xdr:rowOff>72954</xdr:rowOff>
    </xdr:to>
    <xdr:sp macro="" textlink="">
      <xdr:nvSpPr>
        <xdr:cNvPr id="196" name="楕円 195"/>
        <xdr:cNvSpPr/>
      </xdr:nvSpPr>
      <xdr:spPr>
        <a:xfrm>
          <a:off x="1968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64081</xdr:rowOff>
    </xdr:from>
    <xdr:ext cx="469744" cy="259045"/>
    <xdr:sp macro="" textlink="">
      <xdr:nvSpPr>
        <xdr:cNvPr id="197" name="テキスト ボックス 196"/>
        <xdr:cNvSpPr txBox="1"/>
      </xdr:nvSpPr>
      <xdr:spPr>
        <a:xfrm>
          <a:off x="1784428" y="134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125568</xdr:rowOff>
    </xdr:from>
    <xdr:to>
      <xdr:col>6</xdr:col>
      <xdr:colOff>38100</xdr:colOff>
      <xdr:row>78</xdr:row>
      <xdr:rowOff>55718</xdr:rowOff>
    </xdr:to>
    <xdr:sp macro="" textlink="">
      <xdr:nvSpPr>
        <xdr:cNvPr id="198" name="楕円 197"/>
        <xdr:cNvSpPr/>
      </xdr:nvSpPr>
      <xdr:spPr>
        <a:xfrm>
          <a:off x="1079500" y="133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46845</xdr:rowOff>
    </xdr:from>
    <xdr:ext cx="469744" cy="259045"/>
    <xdr:sp macro="" textlink="">
      <xdr:nvSpPr>
        <xdr:cNvPr id="199" name="テキスト ボックス 198"/>
        <xdr:cNvSpPr txBox="1"/>
      </xdr:nvSpPr>
      <xdr:spPr>
        <a:xfrm>
          <a:off x="895428" y="134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22924</xdr:rowOff>
    </xdr:from>
    <xdr:to>
      <xdr:col>24</xdr:col>
      <xdr:colOff>63500</xdr:colOff>
      <xdr:row>97</xdr:row>
      <xdr:rowOff>48183</xdr:rowOff>
    </xdr:to>
    <xdr:cxnSp macro="">
      <xdr:nvCxnSpPr>
        <xdr:cNvPr id="229" name="直線コネクタ 228"/>
        <xdr:cNvCxnSpPr/>
      </xdr:nvCxnSpPr>
      <xdr:spPr>
        <a:xfrm>
          <a:off x="3797300" y="16482124"/>
          <a:ext cx="838200" cy="19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921</xdr:rowOff>
    </xdr:from>
    <xdr:to>
      <xdr:col>19</xdr:col>
      <xdr:colOff>177800</xdr:colOff>
      <xdr:row>96</xdr:row>
      <xdr:rowOff>22924</xdr:rowOff>
    </xdr:to>
    <xdr:cxnSp macro="">
      <xdr:nvCxnSpPr>
        <xdr:cNvPr id="232" name="直線コネクタ 231"/>
        <xdr:cNvCxnSpPr/>
      </xdr:nvCxnSpPr>
      <xdr:spPr>
        <a:xfrm>
          <a:off x="2908300" y="16288671"/>
          <a:ext cx="889000" cy="19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921</xdr:rowOff>
    </xdr:from>
    <xdr:to>
      <xdr:col>15</xdr:col>
      <xdr:colOff>50800</xdr:colOff>
      <xdr:row>97</xdr:row>
      <xdr:rowOff>15475</xdr:rowOff>
    </xdr:to>
    <xdr:cxnSp macro="">
      <xdr:nvCxnSpPr>
        <xdr:cNvPr id="235" name="直線コネクタ 234"/>
        <xdr:cNvCxnSpPr/>
      </xdr:nvCxnSpPr>
      <xdr:spPr>
        <a:xfrm flipV="1">
          <a:off x="2019300" y="16288671"/>
          <a:ext cx="889000" cy="3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15475</xdr:rowOff>
    </xdr:from>
    <xdr:to>
      <xdr:col>10</xdr:col>
      <xdr:colOff>114300</xdr:colOff>
      <xdr:row>97</xdr:row>
      <xdr:rowOff>51042</xdr:rowOff>
    </xdr:to>
    <xdr:cxnSp macro="">
      <xdr:nvCxnSpPr>
        <xdr:cNvPr id="238" name="直線コネクタ 237"/>
        <xdr:cNvCxnSpPr/>
      </xdr:nvCxnSpPr>
      <xdr:spPr>
        <a:xfrm flipV="1">
          <a:off x="1130300" y="16646125"/>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168833</xdr:rowOff>
    </xdr:from>
    <xdr:to>
      <xdr:col>24</xdr:col>
      <xdr:colOff>114300</xdr:colOff>
      <xdr:row>97</xdr:row>
      <xdr:rowOff>98983</xdr:rowOff>
    </xdr:to>
    <xdr:sp macro="" textlink="">
      <xdr:nvSpPr>
        <xdr:cNvPr id="248" name="楕円 247"/>
        <xdr:cNvSpPr/>
      </xdr:nvSpPr>
      <xdr:spPr>
        <a:xfrm>
          <a:off x="4584700" y="166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147260</xdr:rowOff>
    </xdr:from>
    <xdr:ext cx="534377" cy="259045"/>
    <xdr:sp macro="" textlink="">
      <xdr:nvSpPr>
        <xdr:cNvPr id="249" name="扶助費該当値テキスト"/>
        <xdr:cNvSpPr txBox="1"/>
      </xdr:nvSpPr>
      <xdr:spPr>
        <a:xfrm>
          <a:off x="4686300" y="166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143574</xdr:rowOff>
    </xdr:from>
    <xdr:to>
      <xdr:col>20</xdr:col>
      <xdr:colOff>38100</xdr:colOff>
      <xdr:row>96</xdr:row>
      <xdr:rowOff>73724</xdr:rowOff>
    </xdr:to>
    <xdr:sp macro="" textlink="">
      <xdr:nvSpPr>
        <xdr:cNvPr id="250" name="楕円 249"/>
        <xdr:cNvSpPr/>
      </xdr:nvSpPr>
      <xdr:spPr>
        <a:xfrm>
          <a:off x="37465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90251</xdr:rowOff>
    </xdr:from>
    <xdr:ext cx="534377" cy="259045"/>
    <xdr:sp macro="" textlink="">
      <xdr:nvSpPr>
        <xdr:cNvPr id="251" name="テキスト ボックス 250"/>
        <xdr:cNvSpPr txBox="1"/>
      </xdr:nvSpPr>
      <xdr:spPr>
        <a:xfrm>
          <a:off x="3530111" y="1620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121571</xdr:rowOff>
    </xdr:from>
    <xdr:to>
      <xdr:col>15</xdr:col>
      <xdr:colOff>101600</xdr:colOff>
      <xdr:row>95</xdr:row>
      <xdr:rowOff>51721</xdr:rowOff>
    </xdr:to>
    <xdr:sp macro="" textlink="">
      <xdr:nvSpPr>
        <xdr:cNvPr id="252" name="楕円 251"/>
        <xdr:cNvSpPr/>
      </xdr:nvSpPr>
      <xdr:spPr>
        <a:xfrm>
          <a:off x="2857500" y="162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68248</xdr:rowOff>
    </xdr:from>
    <xdr:ext cx="534377" cy="259045"/>
    <xdr:sp macro="" textlink="">
      <xdr:nvSpPr>
        <xdr:cNvPr id="253" name="テキスト ボックス 252"/>
        <xdr:cNvSpPr txBox="1"/>
      </xdr:nvSpPr>
      <xdr:spPr>
        <a:xfrm>
          <a:off x="2641111" y="160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136125</xdr:rowOff>
    </xdr:from>
    <xdr:to>
      <xdr:col>10</xdr:col>
      <xdr:colOff>165100</xdr:colOff>
      <xdr:row>97</xdr:row>
      <xdr:rowOff>66275</xdr:rowOff>
    </xdr:to>
    <xdr:sp macro="" textlink="">
      <xdr:nvSpPr>
        <xdr:cNvPr id="254" name="楕円 253"/>
        <xdr:cNvSpPr/>
      </xdr:nvSpPr>
      <xdr:spPr>
        <a:xfrm>
          <a:off x="1968500" y="165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57402</xdr:rowOff>
    </xdr:from>
    <xdr:ext cx="534377" cy="259045"/>
    <xdr:sp macro="" textlink="">
      <xdr:nvSpPr>
        <xdr:cNvPr id="255" name="テキスト ボックス 254"/>
        <xdr:cNvSpPr txBox="1"/>
      </xdr:nvSpPr>
      <xdr:spPr>
        <a:xfrm>
          <a:off x="1752111" y="166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xdr:rowOff>
    </xdr:from>
    <xdr:to>
      <xdr:col>6</xdr:col>
      <xdr:colOff>38100</xdr:colOff>
      <xdr:row>97</xdr:row>
      <xdr:rowOff>101842</xdr:rowOff>
    </xdr:to>
    <xdr:sp macro="" textlink="">
      <xdr:nvSpPr>
        <xdr:cNvPr id="256" name="楕円 255"/>
        <xdr:cNvSpPr/>
      </xdr:nvSpPr>
      <xdr:spPr>
        <a:xfrm>
          <a:off x="1079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92969</xdr:rowOff>
    </xdr:from>
    <xdr:ext cx="534377" cy="259045"/>
    <xdr:sp macro="" textlink="">
      <xdr:nvSpPr>
        <xdr:cNvPr id="257" name="テキスト ボックス 256"/>
        <xdr:cNvSpPr txBox="1"/>
      </xdr:nvSpPr>
      <xdr:spPr>
        <a:xfrm>
          <a:off x="863111" y="167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164046</xdr:rowOff>
    </xdr:from>
    <xdr:to>
      <xdr:col>55</xdr:col>
      <xdr:colOff>0</xdr:colOff>
      <xdr:row>37</xdr:row>
      <xdr:rowOff>79036</xdr:rowOff>
    </xdr:to>
    <xdr:cxnSp macro="">
      <xdr:nvCxnSpPr>
        <xdr:cNvPr id="284" name="直線コネクタ 283"/>
        <xdr:cNvCxnSpPr/>
      </xdr:nvCxnSpPr>
      <xdr:spPr>
        <a:xfrm flipV="1">
          <a:off x="9639300" y="6164796"/>
          <a:ext cx="838200" cy="2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44598</xdr:rowOff>
    </xdr:from>
    <xdr:to>
      <xdr:col>50</xdr:col>
      <xdr:colOff>114300</xdr:colOff>
      <xdr:row>37</xdr:row>
      <xdr:rowOff>79036</xdr:rowOff>
    </xdr:to>
    <xdr:cxnSp macro="">
      <xdr:nvCxnSpPr>
        <xdr:cNvPr id="287" name="直線コネクタ 286"/>
        <xdr:cNvCxnSpPr/>
      </xdr:nvCxnSpPr>
      <xdr:spPr>
        <a:xfrm>
          <a:off x="8750300" y="6388248"/>
          <a:ext cx="889000" cy="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44598</xdr:rowOff>
    </xdr:from>
    <xdr:to>
      <xdr:col>45</xdr:col>
      <xdr:colOff>177800</xdr:colOff>
      <xdr:row>37</xdr:row>
      <xdr:rowOff>162640</xdr:rowOff>
    </xdr:to>
    <xdr:cxnSp macro="">
      <xdr:nvCxnSpPr>
        <xdr:cNvPr id="290" name="直線コネクタ 289"/>
        <xdr:cNvCxnSpPr/>
      </xdr:nvCxnSpPr>
      <xdr:spPr>
        <a:xfrm flipV="1">
          <a:off x="7861300" y="6388248"/>
          <a:ext cx="889000" cy="1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89733</xdr:rowOff>
    </xdr:from>
    <xdr:to>
      <xdr:col>41</xdr:col>
      <xdr:colOff>50800</xdr:colOff>
      <xdr:row>37</xdr:row>
      <xdr:rowOff>162640</xdr:rowOff>
    </xdr:to>
    <xdr:cxnSp macro="">
      <xdr:nvCxnSpPr>
        <xdr:cNvPr id="293" name="直線コネクタ 292"/>
        <xdr:cNvCxnSpPr/>
      </xdr:nvCxnSpPr>
      <xdr:spPr>
        <a:xfrm>
          <a:off x="6972300" y="6433383"/>
          <a:ext cx="889000" cy="7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113246</xdr:rowOff>
    </xdr:from>
    <xdr:to>
      <xdr:col>55</xdr:col>
      <xdr:colOff>50800</xdr:colOff>
      <xdr:row>36</xdr:row>
      <xdr:rowOff>43396</xdr:rowOff>
    </xdr:to>
    <xdr:sp macro="" textlink="">
      <xdr:nvSpPr>
        <xdr:cNvPr id="303" name="楕円 302"/>
        <xdr:cNvSpPr/>
      </xdr:nvSpPr>
      <xdr:spPr>
        <a:xfrm>
          <a:off x="10426700" y="61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91673</xdr:rowOff>
    </xdr:from>
    <xdr:ext cx="599010" cy="259045"/>
    <xdr:sp macro="" textlink="">
      <xdr:nvSpPr>
        <xdr:cNvPr id="304" name="補助費等該当値テキスト"/>
        <xdr:cNvSpPr txBox="1"/>
      </xdr:nvSpPr>
      <xdr:spPr>
        <a:xfrm>
          <a:off x="10528300" y="609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28236</xdr:rowOff>
    </xdr:from>
    <xdr:to>
      <xdr:col>50</xdr:col>
      <xdr:colOff>165100</xdr:colOff>
      <xdr:row>37</xdr:row>
      <xdr:rowOff>129836</xdr:rowOff>
    </xdr:to>
    <xdr:sp macro="" textlink="">
      <xdr:nvSpPr>
        <xdr:cNvPr id="305" name="楕円 304"/>
        <xdr:cNvSpPr/>
      </xdr:nvSpPr>
      <xdr:spPr>
        <a:xfrm>
          <a:off x="9588500" y="63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146363</xdr:rowOff>
    </xdr:from>
    <xdr:ext cx="599010" cy="259045"/>
    <xdr:sp macro="" textlink="">
      <xdr:nvSpPr>
        <xdr:cNvPr id="306" name="テキスト ボックス 305"/>
        <xdr:cNvSpPr txBox="1"/>
      </xdr:nvSpPr>
      <xdr:spPr>
        <a:xfrm>
          <a:off x="9339795" y="614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165248</xdr:rowOff>
    </xdr:from>
    <xdr:to>
      <xdr:col>46</xdr:col>
      <xdr:colOff>38100</xdr:colOff>
      <xdr:row>37</xdr:row>
      <xdr:rowOff>95398</xdr:rowOff>
    </xdr:to>
    <xdr:sp macro="" textlink="">
      <xdr:nvSpPr>
        <xdr:cNvPr id="307" name="楕円 306"/>
        <xdr:cNvSpPr/>
      </xdr:nvSpPr>
      <xdr:spPr>
        <a:xfrm>
          <a:off x="8699500" y="63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111925</xdr:rowOff>
    </xdr:from>
    <xdr:ext cx="599010" cy="259045"/>
    <xdr:sp macro="" textlink="">
      <xdr:nvSpPr>
        <xdr:cNvPr id="308" name="テキスト ボックス 307"/>
        <xdr:cNvSpPr txBox="1"/>
      </xdr:nvSpPr>
      <xdr:spPr>
        <a:xfrm>
          <a:off x="8450795" y="611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111840</xdr:rowOff>
    </xdr:from>
    <xdr:to>
      <xdr:col>41</xdr:col>
      <xdr:colOff>101600</xdr:colOff>
      <xdr:row>38</xdr:row>
      <xdr:rowOff>41990</xdr:rowOff>
    </xdr:to>
    <xdr:sp macro="" textlink="">
      <xdr:nvSpPr>
        <xdr:cNvPr id="309" name="楕円 308"/>
        <xdr:cNvSpPr/>
      </xdr:nvSpPr>
      <xdr:spPr>
        <a:xfrm>
          <a:off x="7810500" y="64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33117</xdr:rowOff>
    </xdr:from>
    <xdr:ext cx="534377" cy="259045"/>
    <xdr:sp macro="" textlink="">
      <xdr:nvSpPr>
        <xdr:cNvPr id="310" name="テキスト ボックス 309"/>
        <xdr:cNvSpPr txBox="1"/>
      </xdr:nvSpPr>
      <xdr:spPr>
        <a:xfrm>
          <a:off x="7594111" y="65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38933</xdr:rowOff>
    </xdr:from>
    <xdr:to>
      <xdr:col>36</xdr:col>
      <xdr:colOff>165100</xdr:colOff>
      <xdr:row>37</xdr:row>
      <xdr:rowOff>140533</xdr:rowOff>
    </xdr:to>
    <xdr:sp macro="" textlink="">
      <xdr:nvSpPr>
        <xdr:cNvPr id="311" name="楕円 310"/>
        <xdr:cNvSpPr/>
      </xdr:nvSpPr>
      <xdr:spPr>
        <a:xfrm>
          <a:off x="6921500" y="63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157060</xdr:rowOff>
    </xdr:from>
    <xdr:ext cx="534377" cy="259045"/>
    <xdr:sp macro="" textlink="">
      <xdr:nvSpPr>
        <xdr:cNvPr id="312" name="テキスト ボックス 311"/>
        <xdr:cNvSpPr txBox="1"/>
      </xdr:nvSpPr>
      <xdr:spPr>
        <a:xfrm>
          <a:off x="6705111" y="61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146003</xdr:rowOff>
    </xdr:from>
    <xdr:to>
      <xdr:col>55</xdr:col>
      <xdr:colOff>0</xdr:colOff>
      <xdr:row>57</xdr:row>
      <xdr:rowOff>80009</xdr:rowOff>
    </xdr:to>
    <xdr:cxnSp macro="">
      <xdr:nvCxnSpPr>
        <xdr:cNvPr id="343" name="直線コネクタ 342"/>
        <xdr:cNvCxnSpPr/>
      </xdr:nvCxnSpPr>
      <xdr:spPr>
        <a:xfrm flipV="1">
          <a:off x="9639300" y="9747203"/>
          <a:ext cx="838200" cy="10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80009</xdr:rowOff>
    </xdr:from>
    <xdr:to>
      <xdr:col>50</xdr:col>
      <xdr:colOff>114300</xdr:colOff>
      <xdr:row>58</xdr:row>
      <xdr:rowOff>19937</xdr:rowOff>
    </xdr:to>
    <xdr:cxnSp macro="">
      <xdr:nvCxnSpPr>
        <xdr:cNvPr id="346" name="直線コネクタ 345"/>
        <xdr:cNvCxnSpPr/>
      </xdr:nvCxnSpPr>
      <xdr:spPr>
        <a:xfrm flipV="1">
          <a:off x="8750300" y="9852659"/>
          <a:ext cx="889000" cy="1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65924</xdr:rowOff>
    </xdr:from>
    <xdr:to>
      <xdr:col>45</xdr:col>
      <xdr:colOff>177800</xdr:colOff>
      <xdr:row>58</xdr:row>
      <xdr:rowOff>19937</xdr:rowOff>
    </xdr:to>
    <xdr:cxnSp macro="">
      <xdr:nvCxnSpPr>
        <xdr:cNvPr id="349" name="直線コネクタ 348"/>
        <xdr:cNvCxnSpPr/>
      </xdr:nvCxnSpPr>
      <xdr:spPr>
        <a:xfrm>
          <a:off x="7861300" y="9838574"/>
          <a:ext cx="8890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65924</xdr:rowOff>
    </xdr:from>
    <xdr:to>
      <xdr:col>41</xdr:col>
      <xdr:colOff>50800</xdr:colOff>
      <xdr:row>58</xdr:row>
      <xdr:rowOff>20410</xdr:rowOff>
    </xdr:to>
    <xdr:cxnSp macro="">
      <xdr:nvCxnSpPr>
        <xdr:cNvPr id="352" name="直線コネクタ 351"/>
        <xdr:cNvCxnSpPr/>
      </xdr:nvCxnSpPr>
      <xdr:spPr>
        <a:xfrm flipV="1">
          <a:off x="6972300" y="9838574"/>
          <a:ext cx="889000" cy="1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95203</xdr:rowOff>
    </xdr:from>
    <xdr:to>
      <xdr:col>55</xdr:col>
      <xdr:colOff>50800</xdr:colOff>
      <xdr:row>57</xdr:row>
      <xdr:rowOff>25353</xdr:rowOff>
    </xdr:to>
    <xdr:sp macro="" textlink="">
      <xdr:nvSpPr>
        <xdr:cNvPr id="362" name="楕円 361"/>
        <xdr:cNvSpPr/>
      </xdr:nvSpPr>
      <xdr:spPr>
        <a:xfrm>
          <a:off x="10426700" y="9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118080</xdr:rowOff>
    </xdr:from>
    <xdr:ext cx="599010" cy="259045"/>
    <xdr:sp macro="" textlink="">
      <xdr:nvSpPr>
        <xdr:cNvPr id="363" name="普通建設事業費該当値テキスト"/>
        <xdr:cNvSpPr txBox="1"/>
      </xdr:nvSpPr>
      <xdr:spPr>
        <a:xfrm>
          <a:off x="10528300" y="954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29209</xdr:rowOff>
    </xdr:from>
    <xdr:to>
      <xdr:col>50</xdr:col>
      <xdr:colOff>165100</xdr:colOff>
      <xdr:row>57</xdr:row>
      <xdr:rowOff>130809</xdr:rowOff>
    </xdr:to>
    <xdr:sp macro="" textlink="">
      <xdr:nvSpPr>
        <xdr:cNvPr id="364" name="楕円 363"/>
        <xdr:cNvSpPr/>
      </xdr:nvSpPr>
      <xdr:spPr>
        <a:xfrm>
          <a:off x="9588500" y="98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147336</xdr:rowOff>
    </xdr:from>
    <xdr:ext cx="599010" cy="259045"/>
    <xdr:sp macro="" textlink="">
      <xdr:nvSpPr>
        <xdr:cNvPr id="365" name="テキスト ボックス 364"/>
        <xdr:cNvSpPr txBox="1"/>
      </xdr:nvSpPr>
      <xdr:spPr>
        <a:xfrm>
          <a:off x="9339795" y="957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140587</xdr:rowOff>
    </xdr:from>
    <xdr:to>
      <xdr:col>46</xdr:col>
      <xdr:colOff>38100</xdr:colOff>
      <xdr:row>58</xdr:row>
      <xdr:rowOff>70737</xdr:rowOff>
    </xdr:to>
    <xdr:sp macro="" textlink="">
      <xdr:nvSpPr>
        <xdr:cNvPr id="366" name="楕円 365"/>
        <xdr:cNvSpPr/>
      </xdr:nvSpPr>
      <xdr:spPr>
        <a:xfrm>
          <a:off x="8699500" y="9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61864</xdr:rowOff>
    </xdr:from>
    <xdr:ext cx="534377" cy="259045"/>
    <xdr:sp macro="" textlink="">
      <xdr:nvSpPr>
        <xdr:cNvPr id="367" name="テキスト ボックス 366"/>
        <xdr:cNvSpPr txBox="1"/>
      </xdr:nvSpPr>
      <xdr:spPr>
        <a:xfrm>
          <a:off x="8483111" y="100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15124</xdr:rowOff>
    </xdr:from>
    <xdr:to>
      <xdr:col>41</xdr:col>
      <xdr:colOff>101600</xdr:colOff>
      <xdr:row>57</xdr:row>
      <xdr:rowOff>116724</xdr:rowOff>
    </xdr:to>
    <xdr:sp macro="" textlink="">
      <xdr:nvSpPr>
        <xdr:cNvPr id="368" name="楕円 367"/>
        <xdr:cNvSpPr/>
      </xdr:nvSpPr>
      <xdr:spPr>
        <a:xfrm>
          <a:off x="7810500" y="97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133251</xdr:rowOff>
    </xdr:from>
    <xdr:ext cx="599010" cy="259045"/>
    <xdr:sp macro="" textlink="">
      <xdr:nvSpPr>
        <xdr:cNvPr id="369" name="テキスト ボックス 368"/>
        <xdr:cNvSpPr txBox="1"/>
      </xdr:nvSpPr>
      <xdr:spPr>
        <a:xfrm>
          <a:off x="7561795" y="956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141060</xdr:rowOff>
    </xdr:from>
    <xdr:to>
      <xdr:col>36</xdr:col>
      <xdr:colOff>165100</xdr:colOff>
      <xdr:row>58</xdr:row>
      <xdr:rowOff>71210</xdr:rowOff>
    </xdr:to>
    <xdr:sp macro="" textlink="">
      <xdr:nvSpPr>
        <xdr:cNvPr id="370" name="楕円 369"/>
        <xdr:cNvSpPr/>
      </xdr:nvSpPr>
      <xdr:spPr>
        <a:xfrm>
          <a:off x="6921500" y="99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62337</xdr:rowOff>
    </xdr:from>
    <xdr:ext cx="534377" cy="259045"/>
    <xdr:sp macro="" textlink="">
      <xdr:nvSpPr>
        <xdr:cNvPr id="371" name="テキスト ボックス 370"/>
        <xdr:cNvSpPr txBox="1"/>
      </xdr:nvSpPr>
      <xdr:spPr>
        <a:xfrm>
          <a:off x="6705111" y="100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43103</xdr:rowOff>
    </xdr:from>
    <xdr:to>
      <xdr:col>55</xdr:col>
      <xdr:colOff>0</xdr:colOff>
      <xdr:row>77</xdr:row>
      <xdr:rowOff>50189</xdr:rowOff>
    </xdr:to>
    <xdr:cxnSp macro="">
      <xdr:nvCxnSpPr>
        <xdr:cNvPr id="398" name="直線コネクタ 397"/>
        <xdr:cNvCxnSpPr/>
      </xdr:nvCxnSpPr>
      <xdr:spPr>
        <a:xfrm flipV="1">
          <a:off x="9639300" y="13244753"/>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50189</xdr:rowOff>
    </xdr:from>
    <xdr:to>
      <xdr:col>50</xdr:col>
      <xdr:colOff>114300</xdr:colOff>
      <xdr:row>78</xdr:row>
      <xdr:rowOff>92184</xdr:rowOff>
    </xdr:to>
    <xdr:cxnSp macro="">
      <xdr:nvCxnSpPr>
        <xdr:cNvPr id="401" name="直線コネクタ 400"/>
        <xdr:cNvCxnSpPr/>
      </xdr:nvCxnSpPr>
      <xdr:spPr>
        <a:xfrm flipV="1">
          <a:off x="8750300" y="13251839"/>
          <a:ext cx="889000" cy="2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45758</xdr:rowOff>
    </xdr:from>
    <xdr:to>
      <xdr:col>45</xdr:col>
      <xdr:colOff>177800</xdr:colOff>
      <xdr:row>78</xdr:row>
      <xdr:rowOff>92184</xdr:rowOff>
    </xdr:to>
    <xdr:cxnSp macro="">
      <xdr:nvCxnSpPr>
        <xdr:cNvPr id="404" name="直線コネクタ 403"/>
        <xdr:cNvCxnSpPr/>
      </xdr:nvCxnSpPr>
      <xdr:spPr>
        <a:xfrm>
          <a:off x="7861300" y="13418858"/>
          <a:ext cx="889000" cy="4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45758</xdr:rowOff>
    </xdr:from>
    <xdr:to>
      <xdr:col>41</xdr:col>
      <xdr:colOff>50800</xdr:colOff>
      <xdr:row>78</xdr:row>
      <xdr:rowOff>105277</xdr:rowOff>
    </xdr:to>
    <xdr:cxnSp macro="">
      <xdr:nvCxnSpPr>
        <xdr:cNvPr id="407" name="直線コネクタ 406"/>
        <xdr:cNvCxnSpPr/>
      </xdr:nvCxnSpPr>
      <xdr:spPr>
        <a:xfrm flipV="1">
          <a:off x="6972300" y="13418858"/>
          <a:ext cx="889000" cy="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163753</xdr:rowOff>
    </xdr:from>
    <xdr:to>
      <xdr:col>55</xdr:col>
      <xdr:colOff>50800</xdr:colOff>
      <xdr:row>77</xdr:row>
      <xdr:rowOff>93903</xdr:rowOff>
    </xdr:to>
    <xdr:sp macro="" textlink="">
      <xdr:nvSpPr>
        <xdr:cNvPr id="417" name="楕円 416"/>
        <xdr:cNvSpPr/>
      </xdr:nvSpPr>
      <xdr:spPr>
        <a:xfrm>
          <a:off x="10426700" y="131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15180</xdr:rowOff>
    </xdr:from>
    <xdr:ext cx="534377" cy="259045"/>
    <xdr:sp macro="" textlink="">
      <xdr:nvSpPr>
        <xdr:cNvPr id="418" name="普通建設事業費 （ うち新規整備　）該当値テキスト"/>
        <xdr:cNvSpPr txBox="1"/>
      </xdr:nvSpPr>
      <xdr:spPr>
        <a:xfrm>
          <a:off x="10528300" y="130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170839</xdr:rowOff>
    </xdr:from>
    <xdr:to>
      <xdr:col>50</xdr:col>
      <xdr:colOff>165100</xdr:colOff>
      <xdr:row>77</xdr:row>
      <xdr:rowOff>100989</xdr:rowOff>
    </xdr:to>
    <xdr:sp macro="" textlink="">
      <xdr:nvSpPr>
        <xdr:cNvPr id="419" name="楕円 418"/>
        <xdr:cNvSpPr/>
      </xdr:nvSpPr>
      <xdr:spPr>
        <a:xfrm>
          <a:off x="9588500" y="132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117516</xdr:rowOff>
    </xdr:from>
    <xdr:ext cx="534377" cy="259045"/>
    <xdr:sp macro="" textlink="">
      <xdr:nvSpPr>
        <xdr:cNvPr id="420" name="テキスト ボックス 419"/>
        <xdr:cNvSpPr txBox="1"/>
      </xdr:nvSpPr>
      <xdr:spPr>
        <a:xfrm>
          <a:off x="9372111" y="129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41384</xdr:rowOff>
    </xdr:from>
    <xdr:to>
      <xdr:col>46</xdr:col>
      <xdr:colOff>38100</xdr:colOff>
      <xdr:row>78</xdr:row>
      <xdr:rowOff>142984</xdr:rowOff>
    </xdr:to>
    <xdr:sp macro="" textlink="">
      <xdr:nvSpPr>
        <xdr:cNvPr id="421" name="楕円 420"/>
        <xdr:cNvSpPr/>
      </xdr:nvSpPr>
      <xdr:spPr>
        <a:xfrm>
          <a:off x="86995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134111</xdr:rowOff>
    </xdr:from>
    <xdr:ext cx="534377" cy="259045"/>
    <xdr:sp macro="" textlink="">
      <xdr:nvSpPr>
        <xdr:cNvPr id="422" name="テキスト ボックス 421"/>
        <xdr:cNvSpPr txBox="1"/>
      </xdr:nvSpPr>
      <xdr:spPr>
        <a:xfrm>
          <a:off x="8483111" y="135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166408</xdr:rowOff>
    </xdr:from>
    <xdr:to>
      <xdr:col>41</xdr:col>
      <xdr:colOff>101600</xdr:colOff>
      <xdr:row>78</xdr:row>
      <xdr:rowOff>96558</xdr:rowOff>
    </xdr:to>
    <xdr:sp macro="" textlink="">
      <xdr:nvSpPr>
        <xdr:cNvPr id="423" name="楕円 422"/>
        <xdr:cNvSpPr/>
      </xdr:nvSpPr>
      <xdr:spPr>
        <a:xfrm>
          <a:off x="7810500" y="133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87685</xdr:rowOff>
    </xdr:from>
    <xdr:ext cx="534377" cy="259045"/>
    <xdr:sp macro="" textlink="">
      <xdr:nvSpPr>
        <xdr:cNvPr id="424" name="テキスト ボックス 423"/>
        <xdr:cNvSpPr txBox="1"/>
      </xdr:nvSpPr>
      <xdr:spPr>
        <a:xfrm>
          <a:off x="7594111" y="134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54477</xdr:rowOff>
    </xdr:from>
    <xdr:to>
      <xdr:col>36</xdr:col>
      <xdr:colOff>165100</xdr:colOff>
      <xdr:row>78</xdr:row>
      <xdr:rowOff>156077</xdr:rowOff>
    </xdr:to>
    <xdr:sp macro="" textlink="">
      <xdr:nvSpPr>
        <xdr:cNvPr id="425" name="楕円 424"/>
        <xdr:cNvSpPr/>
      </xdr:nvSpPr>
      <xdr:spPr>
        <a:xfrm>
          <a:off x="6921500" y="134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147204</xdr:rowOff>
    </xdr:from>
    <xdr:ext cx="469744" cy="259045"/>
    <xdr:sp macro="" textlink="">
      <xdr:nvSpPr>
        <xdr:cNvPr id="426" name="テキスト ボックス 425"/>
        <xdr:cNvSpPr txBox="1"/>
      </xdr:nvSpPr>
      <xdr:spPr>
        <a:xfrm>
          <a:off x="6737428" y="1352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39447</xdr:rowOff>
    </xdr:from>
    <xdr:to>
      <xdr:col>55</xdr:col>
      <xdr:colOff>0</xdr:colOff>
      <xdr:row>97</xdr:row>
      <xdr:rowOff>17490</xdr:rowOff>
    </xdr:to>
    <xdr:cxnSp macro="">
      <xdr:nvCxnSpPr>
        <xdr:cNvPr id="451" name="直線コネクタ 450"/>
        <xdr:cNvCxnSpPr/>
      </xdr:nvCxnSpPr>
      <xdr:spPr>
        <a:xfrm flipV="1">
          <a:off x="9639300" y="16498647"/>
          <a:ext cx="838200" cy="1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127967</xdr:rowOff>
    </xdr:from>
    <xdr:to>
      <xdr:col>50</xdr:col>
      <xdr:colOff>114300</xdr:colOff>
      <xdr:row>97</xdr:row>
      <xdr:rowOff>17490</xdr:rowOff>
    </xdr:to>
    <xdr:cxnSp macro="">
      <xdr:nvCxnSpPr>
        <xdr:cNvPr id="454" name="直線コネクタ 453"/>
        <xdr:cNvCxnSpPr/>
      </xdr:nvCxnSpPr>
      <xdr:spPr>
        <a:xfrm>
          <a:off x="8750300" y="16587167"/>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146159</xdr:rowOff>
    </xdr:from>
    <xdr:to>
      <xdr:col>45</xdr:col>
      <xdr:colOff>177800</xdr:colOff>
      <xdr:row>96</xdr:row>
      <xdr:rowOff>127967</xdr:rowOff>
    </xdr:to>
    <xdr:cxnSp macro="">
      <xdr:nvCxnSpPr>
        <xdr:cNvPr id="457" name="直線コネクタ 456"/>
        <xdr:cNvCxnSpPr/>
      </xdr:nvCxnSpPr>
      <xdr:spPr>
        <a:xfrm>
          <a:off x="7861300" y="16433909"/>
          <a:ext cx="889000" cy="1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146159</xdr:rowOff>
    </xdr:from>
    <xdr:to>
      <xdr:col>41</xdr:col>
      <xdr:colOff>50800</xdr:colOff>
      <xdr:row>96</xdr:row>
      <xdr:rowOff>39807</xdr:rowOff>
    </xdr:to>
    <xdr:cxnSp macro="">
      <xdr:nvCxnSpPr>
        <xdr:cNvPr id="460" name="直線コネクタ 459"/>
        <xdr:cNvCxnSpPr/>
      </xdr:nvCxnSpPr>
      <xdr:spPr>
        <a:xfrm flipV="1">
          <a:off x="6972300" y="16433909"/>
          <a:ext cx="889000" cy="6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160097</xdr:rowOff>
    </xdr:from>
    <xdr:to>
      <xdr:col>55</xdr:col>
      <xdr:colOff>50800</xdr:colOff>
      <xdr:row>96</xdr:row>
      <xdr:rowOff>90247</xdr:rowOff>
    </xdr:to>
    <xdr:sp macro="" textlink="">
      <xdr:nvSpPr>
        <xdr:cNvPr id="470" name="楕円 469"/>
        <xdr:cNvSpPr/>
      </xdr:nvSpPr>
      <xdr:spPr>
        <a:xfrm>
          <a:off x="10426700" y="164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11524</xdr:rowOff>
    </xdr:from>
    <xdr:ext cx="534377" cy="259045"/>
    <xdr:sp macro="" textlink="">
      <xdr:nvSpPr>
        <xdr:cNvPr id="471" name="普通建設事業費 （ うち更新整備　）該当値テキスト"/>
        <xdr:cNvSpPr txBox="1"/>
      </xdr:nvSpPr>
      <xdr:spPr>
        <a:xfrm>
          <a:off x="10528300" y="162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138140</xdr:rowOff>
    </xdr:from>
    <xdr:to>
      <xdr:col>50</xdr:col>
      <xdr:colOff>165100</xdr:colOff>
      <xdr:row>97</xdr:row>
      <xdr:rowOff>68290</xdr:rowOff>
    </xdr:to>
    <xdr:sp macro="" textlink="">
      <xdr:nvSpPr>
        <xdr:cNvPr id="472" name="楕円 471"/>
        <xdr:cNvSpPr/>
      </xdr:nvSpPr>
      <xdr:spPr>
        <a:xfrm>
          <a:off x="9588500" y="165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59417</xdr:rowOff>
    </xdr:from>
    <xdr:ext cx="534377" cy="259045"/>
    <xdr:sp macro="" textlink="">
      <xdr:nvSpPr>
        <xdr:cNvPr id="473" name="テキスト ボックス 472"/>
        <xdr:cNvSpPr txBox="1"/>
      </xdr:nvSpPr>
      <xdr:spPr>
        <a:xfrm>
          <a:off x="9372111" y="166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77167</xdr:rowOff>
    </xdr:from>
    <xdr:to>
      <xdr:col>46</xdr:col>
      <xdr:colOff>38100</xdr:colOff>
      <xdr:row>97</xdr:row>
      <xdr:rowOff>7317</xdr:rowOff>
    </xdr:to>
    <xdr:sp macro="" textlink="">
      <xdr:nvSpPr>
        <xdr:cNvPr id="474" name="楕円 473"/>
        <xdr:cNvSpPr/>
      </xdr:nvSpPr>
      <xdr:spPr>
        <a:xfrm>
          <a:off x="8699500" y="165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169894</xdr:rowOff>
    </xdr:from>
    <xdr:ext cx="534377" cy="259045"/>
    <xdr:sp macro="" textlink="">
      <xdr:nvSpPr>
        <xdr:cNvPr id="475" name="テキスト ボックス 474"/>
        <xdr:cNvSpPr txBox="1"/>
      </xdr:nvSpPr>
      <xdr:spPr>
        <a:xfrm>
          <a:off x="8483111" y="16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95359</xdr:rowOff>
    </xdr:from>
    <xdr:to>
      <xdr:col>41</xdr:col>
      <xdr:colOff>101600</xdr:colOff>
      <xdr:row>96</xdr:row>
      <xdr:rowOff>25509</xdr:rowOff>
    </xdr:to>
    <xdr:sp macro="" textlink="">
      <xdr:nvSpPr>
        <xdr:cNvPr id="476" name="楕円 475"/>
        <xdr:cNvSpPr/>
      </xdr:nvSpPr>
      <xdr:spPr>
        <a:xfrm>
          <a:off x="7810500" y="163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42036</xdr:rowOff>
    </xdr:from>
    <xdr:ext cx="534377" cy="259045"/>
    <xdr:sp macro="" textlink="">
      <xdr:nvSpPr>
        <xdr:cNvPr id="477" name="テキスト ボックス 476"/>
        <xdr:cNvSpPr txBox="1"/>
      </xdr:nvSpPr>
      <xdr:spPr>
        <a:xfrm>
          <a:off x="7594111" y="161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160457</xdr:rowOff>
    </xdr:from>
    <xdr:to>
      <xdr:col>36</xdr:col>
      <xdr:colOff>165100</xdr:colOff>
      <xdr:row>96</xdr:row>
      <xdr:rowOff>90607</xdr:rowOff>
    </xdr:to>
    <xdr:sp macro="" textlink="">
      <xdr:nvSpPr>
        <xdr:cNvPr id="478" name="楕円 477"/>
        <xdr:cNvSpPr/>
      </xdr:nvSpPr>
      <xdr:spPr>
        <a:xfrm>
          <a:off x="6921500" y="16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107134</xdr:rowOff>
    </xdr:from>
    <xdr:ext cx="534377" cy="259045"/>
    <xdr:sp macro="" textlink="">
      <xdr:nvSpPr>
        <xdr:cNvPr id="479" name="テキスト ボックス 478"/>
        <xdr:cNvSpPr txBox="1"/>
      </xdr:nvSpPr>
      <xdr:spPr>
        <a:xfrm>
          <a:off x="6705111" y="162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11012</xdr:rowOff>
    </xdr:from>
    <xdr:to>
      <xdr:col>85</xdr:col>
      <xdr:colOff>127000</xdr:colOff>
      <xdr:row>38</xdr:row>
      <xdr:rowOff>107783</xdr:rowOff>
    </xdr:to>
    <xdr:cxnSp macro="">
      <xdr:nvCxnSpPr>
        <xdr:cNvPr id="506" name="直線コネクタ 505"/>
        <xdr:cNvCxnSpPr/>
      </xdr:nvCxnSpPr>
      <xdr:spPr>
        <a:xfrm>
          <a:off x="15481300" y="6526112"/>
          <a:ext cx="838200" cy="9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142279</xdr:rowOff>
    </xdr:from>
    <xdr:to>
      <xdr:col>81</xdr:col>
      <xdr:colOff>50800</xdr:colOff>
      <xdr:row>38</xdr:row>
      <xdr:rowOff>11012</xdr:rowOff>
    </xdr:to>
    <xdr:cxnSp macro="">
      <xdr:nvCxnSpPr>
        <xdr:cNvPr id="509" name="直線コネクタ 508"/>
        <xdr:cNvCxnSpPr/>
      </xdr:nvCxnSpPr>
      <xdr:spPr>
        <a:xfrm>
          <a:off x="14592300" y="6485929"/>
          <a:ext cx="889000" cy="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142279</xdr:rowOff>
    </xdr:from>
    <xdr:to>
      <xdr:col>76</xdr:col>
      <xdr:colOff>114300</xdr:colOff>
      <xdr:row>38</xdr:row>
      <xdr:rowOff>127808</xdr:rowOff>
    </xdr:to>
    <xdr:cxnSp macro="">
      <xdr:nvCxnSpPr>
        <xdr:cNvPr id="512" name="直線コネクタ 511"/>
        <xdr:cNvCxnSpPr/>
      </xdr:nvCxnSpPr>
      <xdr:spPr>
        <a:xfrm flipV="1">
          <a:off x="13703300" y="6485929"/>
          <a:ext cx="889000" cy="15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126716</xdr:rowOff>
    </xdr:from>
    <xdr:to>
      <xdr:col>71</xdr:col>
      <xdr:colOff>177800</xdr:colOff>
      <xdr:row>38</xdr:row>
      <xdr:rowOff>127808</xdr:rowOff>
    </xdr:to>
    <xdr:cxnSp macro="">
      <xdr:nvCxnSpPr>
        <xdr:cNvPr id="515" name="直線コネクタ 514"/>
        <xdr:cNvCxnSpPr/>
      </xdr:nvCxnSpPr>
      <xdr:spPr>
        <a:xfrm>
          <a:off x="12814300" y="6641816"/>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56983</xdr:rowOff>
    </xdr:from>
    <xdr:to>
      <xdr:col>85</xdr:col>
      <xdr:colOff>177800</xdr:colOff>
      <xdr:row>38</xdr:row>
      <xdr:rowOff>158583</xdr:rowOff>
    </xdr:to>
    <xdr:sp macro="" textlink="">
      <xdr:nvSpPr>
        <xdr:cNvPr id="525" name="楕円 524"/>
        <xdr:cNvSpPr/>
      </xdr:nvSpPr>
      <xdr:spPr>
        <a:xfrm>
          <a:off x="16268700" y="65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131662</xdr:rowOff>
    </xdr:from>
    <xdr:to>
      <xdr:col>81</xdr:col>
      <xdr:colOff>101600</xdr:colOff>
      <xdr:row>38</xdr:row>
      <xdr:rowOff>61812</xdr:rowOff>
    </xdr:to>
    <xdr:sp macro="" textlink="">
      <xdr:nvSpPr>
        <xdr:cNvPr id="527" name="楕円 526"/>
        <xdr:cNvSpPr/>
      </xdr:nvSpPr>
      <xdr:spPr>
        <a:xfrm>
          <a:off x="15430500" y="6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78339</xdr:rowOff>
    </xdr:from>
    <xdr:ext cx="534377" cy="259045"/>
    <xdr:sp macro="" textlink="">
      <xdr:nvSpPr>
        <xdr:cNvPr id="528" name="テキスト ボックス 527"/>
        <xdr:cNvSpPr txBox="1"/>
      </xdr:nvSpPr>
      <xdr:spPr>
        <a:xfrm>
          <a:off x="15214111" y="62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91479</xdr:rowOff>
    </xdr:from>
    <xdr:to>
      <xdr:col>76</xdr:col>
      <xdr:colOff>165100</xdr:colOff>
      <xdr:row>38</xdr:row>
      <xdr:rowOff>21628</xdr:rowOff>
    </xdr:to>
    <xdr:sp macro="" textlink="">
      <xdr:nvSpPr>
        <xdr:cNvPr id="529" name="楕円 528"/>
        <xdr:cNvSpPr/>
      </xdr:nvSpPr>
      <xdr:spPr>
        <a:xfrm>
          <a:off x="14541500" y="6435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38156</xdr:rowOff>
    </xdr:from>
    <xdr:ext cx="534377" cy="259045"/>
    <xdr:sp macro="" textlink="">
      <xdr:nvSpPr>
        <xdr:cNvPr id="530" name="テキスト ボックス 529"/>
        <xdr:cNvSpPr txBox="1"/>
      </xdr:nvSpPr>
      <xdr:spPr>
        <a:xfrm>
          <a:off x="14325111" y="6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77008</xdr:rowOff>
    </xdr:from>
    <xdr:to>
      <xdr:col>72</xdr:col>
      <xdr:colOff>38100</xdr:colOff>
      <xdr:row>39</xdr:row>
      <xdr:rowOff>7158</xdr:rowOff>
    </xdr:to>
    <xdr:sp macro="" textlink="">
      <xdr:nvSpPr>
        <xdr:cNvPr id="531" name="楕円 530"/>
        <xdr:cNvSpPr/>
      </xdr:nvSpPr>
      <xdr:spPr>
        <a:xfrm>
          <a:off x="13652500" y="65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169735</xdr:rowOff>
    </xdr:from>
    <xdr:ext cx="469744" cy="259045"/>
    <xdr:sp macro="" textlink="">
      <xdr:nvSpPr>
        <xdr:cNvPr id="532" name="テキスト ボックス 531"/>
        <xdr:cNvSpPr txBox="1"/>
      </xdr:nvSpPr>
      <xdr:spPr>
        <a:xfrm>
          <a:off x="13468428" y="668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75916</xdr:rowOff>
    </xdr:from>
    <xdr:to>
      <xdr:col>67</xdr:col>
      <xdr:colOff>101600</xdr:colOff>
      <xdr:row>39</xdr:row>
      <xdr:rowOff>6066</xdr:rowOff>
    </xdr:to>
    <xdr:sp macro="" textlink="">
      <xdr:nvSpPr>
        <xdr:cNvPr id="533" name="楕円 532"/>
        <xdr:cNvSpPr/>
      </xdr:nvSpPr>
      <xdr:spPr>
        <a:xfrm>
          <a:off x="127635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168643</xdr:rowOff>
    </xdr:from>
    <xdr:ext cx="469744" cy="259045"/>
    <xdr:sp macro="" textlink="">
      <xdr:nvSpPr>
        <xdr:cNvPr id="534" name="テキスト ボックス 533"/>
        <xdr:cNvSpPr txBox="1"/>
      </xdr:nvSpPr>
      <xdr:spPr>
        <a:xfrm>
          <a:off x="12579428" y="668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91313</xdr:rowOff>
    </xdr:from>
    <xdr:to>
      <xdr:col>85</xdr:col>
      <xdr:colOff>127000</xdr:colOff>
      <xdr:row>77</xdr:row>
      <xdr:rowOff>64402</xdr:rowOff>
    </xdr:to>
    <xdr:cxnSp macro="">
      <xdr:nvCxnSpPr>
        <xdr:cNvPr id="619" name="直線コネクタ 618"/>
        <xdr:cNvCxnSpPr/>
      </xdr:nvCxnSpPr>
      <xdr:spPr>
        <a:xfrm flipV="1">
          <a:off x="15481300" y="12950063"/>
          <a:ext cx="838200" cy="3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64402</xdr:rowOff>
    </xdr:from>
    <xdr:to>
      <xdr:col>81</xdr:col>
      <xdr:colOff>50800</xdr:colOff>
      <xdr:row>77</xdr:row>
      <xdr:rowOff>98971</xdr:rowOff>
    </xdr:to>
    <xdr:cxnSp macro="">
      <xdr:nvCxnSpPr>
        <xdr:cNvPr id="622" name="直線コネクタ 621"/>
        <xdr:cNvCxnSpPr/>
      </xdr:nvCxnSpPr>
      <xdr:spPr>
        <a:xfrm flipV="1">
          <a:off x="14592300" y="13266052"/>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98971</xdr:rowOff>
    </xdr:from>
    <xdr:to>
      <xdr:col>76</xdr:col>
      <xdr:colOff>114300</xdr:colOff>
      <xdr:row>78</xdr:row>
      <xdr:rowOff>28969</xdr:rowOff>
    </xdr:to>
    <xdr:cxnSp macro="">
      <xdr:nvCxnSpPr>
        <xdr:cNvPr id="625" name="直線コネクタ 624"/>
        <xdr:cNvCxnSpPr/>
      </xdr:nvCxnSpPr>
      <xdr:spPr>
        <a:xfrm flipV="1">
          <a:off x="13703300" y="13300621"/>
          <a:ext cx="889000" cy="10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28969</xdr:rowOff>
    </xdr:from>
    <xdr:to>
      <xdr:col>71</xdr:col>
      <xdr:colOff>177800</xdr:colOff>
      <xdr:row>78</xdr:row>
      <xdr:rowOff>88075</xdr:rowOff>
    </xdr:to>
    <xdr:cxnSp macro="">
      <xdr:nvCxnSpPr>
        <xdr:cNvPr id="628" name="直線コネクタ 627"/>
        <xdr:cNvCxnSpPr/>
      </xdr:nvCxnSpPr>
      <xdr:spPr>
        <a:xfrm flipV="1">
          <a:off x="12814300" y="13402069"/>
          <a:ext cx="889000" cy="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40513</xdr:rowOff>
    </xdr:from>
    <xdr:to>
      <xdr:col>85</xdr:col>
      <xdr:colOff>177800</xdr:colOff>
      <xdr:row>75</xdr:row>
      <xdr:rowOff>142113</xdr:rowOff>
    </xdr:to>
    <xdr:sp macro="" textlink="">
      <xdr:nvSpPr>
        <xdr:cNvPr id="638" name="楕円 637"/>
        <xdr:cNvSpPr/>
      </xdr:nvSpPr>
      <xdr:spPr>
        <a:xfrm>
          <a:off x="16268700" y="128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63390</xdr:rowOff>
    </xdr:from>
    <xdr:ext cx="534377" cy="259045"/>
    <xdr:sp macro="" textlink="">
      <xdr:nvSpPr>
        <xdr:cNvPr id="639" name="公債費該当値テキスト"/>
        <xdr:cNvSpPr txBox="1"/>
      </xdr:nvSpPr>
      <xdr:spPr>
        <a:xfrm>
          <a:off x="16370300" y="127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13602</xdr:rowOff>
    </xdr:from>
    <xdr:to>
      <xdr:col>81</xdr:col>
      <xdr:colOff>101600</xdr:colOff>
      <xdr:row>77</xdr:row>
      <xdr:rowOff>115202</xdr:rowOff>
    </xdr:to>
    <xdr:sp macro="" textlink="">
      <xdr:nvSpPr>
        <xdr:cNvPr id="640" name="楕円 639"/>
        <xdr:cNvSpPr/>
      </xdr:nvSpPr>
      <xdr:spPr>
        <a:xfrm>
          <a:off x="15430500" y="132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106329</xdr:rowOff>
    </xdr:from>
    <xdr:ext cx="534377" cy="259045"/>
    <xdr:sp macro="" textlink="">
      <xdr:nvSpPr>
        <xdr:cNvPr id="641" name="テキスト ボックス 640"/>
        <xdr:cNvSpPr txBox="1"/>
      </xdr:nvSpPr>
      <xdr:spPr>
        <a:xfrm>
          <a:off x="15214111" y="133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48171</xdr:rowOff>
    </xdr:from>
    <xdr:to>
      <xdr:col>76</xdr:col>
      <xdr:colOff>165100</xdr:colOff>
      <xdr:row>77</xdr:row>
      <xdr:rowOff>149771</xdr:rowOff>
    </xdr:to>
    <xdr:sp macro="" textlink="">
      <xdr:nvSpPr>
        <xdr:cNvPr id="642" name="楕円 641"/>
        <xdr:cNvSpPr/>
      </xdr:nvSpPr>
      <xdr:spPr>
        <a:xfrm>
          <a:off x="14541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140898</xdr:rowOff>
    </xdr:from>
    <xdr:ext cx="534377" cy="259045"/>
    <xdr:sp macro="" textlink="">
      <xdr:nvSpPr>
        <xdr:cNvPr id="643" name="テキスト ボックス 642"/>
        <xdr:cNvSpPr txBox="1"/>
      </xdr:nvSpPr>
      <xdr:spPr>
        <a:xfrm>
          <a:off x="14325111" y="13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149619</xdr:rowOff>
    </xdr:from>
    <xdr:to>
      <xdr:col>72</xdr:col>
      <xdr:colOff>38100</xdr:colOff>
      <xdr:row>78</xdr:row>
      <xdr:rowOff>79769</xdr:rowOff>
    </xdr:to>
    <xdr:sp macro="" textlink="">
      <xdr:nvSpPr>
        <xdr:cNvPr id="644" name="楕円 643"/>
        <xdr:cNvSpPr/>
      </xdr:nvSpPr>
      <xdr:spPr>
        <a:xfrm>
          <a:off x="13652500" y="133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70896</xdr:rowOff>
    </xdr:from>
    <xdr:ext cx="534377" cy="259045"/>
    <xdr:sp macro="" textlink="">
      <xdr:nvSpPr>
        <xdr:cNvPr id="645" name="テキスト ボックス 644"/>
        <xdr:cNvSpPr txBox="1"/>
      </xdr:nvSpPr>
      <xdr:spPr>
        <a:xfrm>
          <a:off x="13436111" y="1344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37275</xdr:rowOff>
    </xdr:from>
    <xdr:to>
      <xdr:col>67</xdr:col>
      <xdr:colOff>101600</xdr:colOff>
      <xdr:row>78</xdr:row>
      <xdr:rowOff>138875</xdr:rowOff>
    </xdr:to>
    <xdr:sp macro="" textlink="">
      <xdr:nvSpPr>
        <xdr:cNvPr id="646" name="楕円 645"/>
        <xdr:cNvSpPr/>
      </xdr:nvSpPr>
      <xdr:spPr>
        <a:xfrm>
          <a:off x="127635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130002</xdr:rowOff>
    </xdr:from>
    <xdr:ext cx="534377" cy="259045"/>
    <xdr:sp macro="" textlink="">
      <xdr:nvSpPr>
        <xdr:cNvPr id="647" name="テキスト ボックス 646"/>
        <xdr:cNvSpPr txBox="1"/>
      </xdr:nvSpPr>
      <xdr:spPr>
        <a:xfrm>
          <a:off x="12547111" y="135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109972</xdr:rowOff>
    </xdr:from>
    <xdr:to>
      <xdr:col>85</xdr:col>
      <xdr:colOff>127000</xdr:colOff>
      <xdr:row>98</xdr:row>
      <xdr:rowOff>5054</xdr:rowOff>
    </xdr:to>
    <xdr:cxnSp macro="">
      <xdr:nvCxnSpPr>
        <xdr:cNvPr id="678" name="直線コネクタ 677"/>
        <xdr:cNvCxnSpPr/>
      </xdr:nvCxnSpPr>
      <xdr:spPr>
        <a:xfrm flipV="1">
          <a:off x="15481300" y="16740622"/>
          <a:ext cx="8382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5054</xdr:rowOff>
    </xdr:from>
    <xdr:to>
      <xdr:col>81</xdr:col>
      <xdr:colOff>50800</xdr:colOff>
      <xdr:row>98</xdr:row>
      <xdr:rowOff>32955</xdr:rowOff>
    </xdr:to>
    <xdr:cxnSp macro="">
      <xdr:nvCxnSpPr>
        <xdr:cNvPr id="681" name="直線コネクタ 680"/>
        <xdr:cNvCxnSpPr/>
      </xdr:nvCxnSpPr>
      <xdr:spPr>
        <a:xfrm flipV="1">
          <a:off x="14592300" y="16807154"/>
          <a:ext cx="8890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81516</xdr:rowOff>
    </xdr:from>
    <xdr:to>
      <xdr:col>76</xdr:col>
      <xdr:colOff>114300</xdr:colOff>
      <xdr:row>98</xdr:row>
      <xdr:rowOff>32955</xdr:rowOff>
    </xdr:to>
    <xdr:cxnSp macro="">
      <xdr:nvCxnSpPr>
        <xdr:cNvPr id="684" name="直線コネクタ 683"/>
        <xdr:cNvCxnSpPr/>
      </xdr:nvCxnSpPr>
      <xdr:spPr>
        <a:xfrm>
          <a:off x="13703300" y="16026366"/>
          <a:ext cx="889000" cy="80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159545</xdr:rowOff>
    </xdr:from>
    <xdr:to>
      <xdr:col>71</xdr:col>
      <xdr:colOff>177800</xdr:colOff>
      <xdr:row>93</xdr:row>
      <xdr:rowOff>81516</xdr:rowOff>
    </xdr:to>
    <xdr:cxnSp macro="">
      <xdr:nvCxnSpPr>
        <xdr:cNvPr id="687" name="直線コネクタ 686"/>
        <xdr:cNvCxnSpPr/>
      </xdr:nvCxnSpPr>
      <xdr:spPr>
        <a:xfrm>
          <a:off x="12814300" y="15761495"/>
          <a:ext cx="889000" cy="2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59172</xdr:rowOff>
    </xdr:from>
    <xdr:to>
      <xdr:col>85</xdr:col>
      <xdr:colOff>177800</xdr:colOff>
      <xdr:row>97</xdr:row>
      <xdr:rowOff>160772</xdr:rowOff>
    </xdr:to>
    <xdr:sp macro="" textlink="">
      <xdr:nvSpPr>
        <xdr:cNvPr id="697" name="楕円 696"/>
        <xdr:cNvSpPr/>
      </xdr:nvSpPr>
      <xdr:spPr>
        <a:xfrm>
          <a:off x="16268700" y="166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37599</xdr:rowOff>
    </xdr:from>
    <xdr:ext cx="534377" cy="259045"/>
    <xdr:sp macro="" textlink="">
      <xdr:nvSpPr>
        <xdr:cNvPr id="698" name="積立金該当値テキスト"/>
        <xdr:cNvSpPr txBox="1"/>
      </xdr:nvSpPr>
      <xdr:spPr>
        <a:xfrm>
          <a:off x="16370300" y="166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125704</xdr:rowOff>
    </xdr:from>
    <xdr:to>
      <xdr:col>81</xdr:col>
      <xdr:colOff>101600</xdr:colOff>
      <xdr:row>98</xdr:row>
      <xdr:rowOff>55854</xdr:rowOff>
    </xdr:to>
    <xdr:sp macro="" textlink="">
      <xdr:nvSpPr>
        <xdr:cNvPr id="699" name="楕円 698"/>
        <xdr:cNvSpPr/>
      </xdr:nvSpPr>
      <xdr:spPr>
        <a:xfrm>
          <a:off x="154305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46981</xdr:rowOff>
    </xdr:from>
    <xdr:ext cx="534377" cy="259045"/>
    <xdr:sp macro="" textlink="">
      <xdr:nvSpPr>
        <xdr:cNvPr id="700" name="テキスト ボックス 699"/>
        <xdr:cNvSpPr txBox="1"/>
      </xdr:nvSpPr>
      <xdr:spPr>
        <a:xfrm>
          <a:off x="15214111" y="16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153605</xdr:rowOff>
    </xdr:from>
    <xdr:to>
      <xdr:col>76</xdr:col>
      <xdr:colOff>165100</xdr:colOff>
      <xdr:row>98</xdr:row>
      <xdr:rowOff>83755</xdr:rowOff>
    </xdr:to>
    <xdr:sp macro="" textlink="">
      <xdr:nvSpPr>
        <xdr:cNvPr id="701" name="楕円 700"/>
        <xdr:cNvSpPr/>
      </xdr:nvSpPr>
      <xdr:spPr>
        <a:xfrm>
          <a:off x="14541500" y="167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74882</xdr:rowOff>
    </xdr:from>
    <xdr:ext cx="534377" cy="259045"/>
    <xdr:sp macro="" textlink="">
      <xdr:nvSpPr>
        <xdr:cNvPr id="702" name="テキスト ボックス 701"/>
        <xdr:cNvSpPr txBox="1"/>
      </xdr:nvSpPr>
      <xdr:spPr>
        <a:xfrm>
          <a:off x="14325111" y="1687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30716</xdr:rowOff>
    </xdr:from>
    <xdr:to>
      <xdr:col>72</xdr:col>
      <xdr:colOff>38100</xdr:colOff>
      <xdr:row>93</xdr:row>
      <xdr:rowOff>132316</xdr:rowOff>
    </xdr:to>
    <xdr:sp macro="" textlink="">
      <xdr:nvSpPr>
        <xdr:cNvPr id="703" name="楕円 702"/>
        <xdr:cNvSpPr/>
      </xdr:nvSpPr>
      <xdr:spPr>
        <a:xfrm>
          <a:off x="13652500" y="15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148843</xdr:rowOff>
    </xdr:from>
    <xdr:ext cx="534377" cy="259045"/>
    <xdr:sp macro="" textlink="">
      <xdr:nvSpPr>
        <xdr:cNvPr id="704" name="テキスト ボックス 703"/>
        <xdr:cNvSpPr txBox="1"/>
      </xdr:nvSpPr>
      <xdr:spPr>
        <a:xfrm>
          <a:off x="13436111" y="157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108745</xdr:rowOff>
    </xdr:from>
    <xdr:to>
      <xdr:col>67</xdr:col>
      <xdr:colOff>101600</xdr:colOff>
      <xdr:row>92</xdr:row>
      <xdr:rowOff>38895</xdr:rowOff>
    </xdr:to>
    <xdr:sp macro="" textlink="">
      <xdr:nvSpPr>
        <xdr:cNvPr id="705" name="楕円 704"/>
        <xdr:cNvSpPr/>
      </xdr:nvSpPr>
      <xdr:spPr>
        <a:xfrm>
          <a:off x="12763500" y="157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55422</xdr:rowOff>
    </xdr:from>
    <xdr:ext cx="599010" cy="259045"/>
    <xdr:sp macro="" textlink="">
      <xdr:nvSpPr>
        <xdr:cNvPr id="706" name="テキスト ボックス 705"/>
        <xdr:cNvSpPr txBox="1"/>
      </xdr:nvSpPr>
      <xdr:spPr>
        <a:xfrm>
          <a:off x="12514795" y="1548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8" name="テキスト ボックス 72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147263</xdr:rowOff>
    </xdr:from>
    <xdr:to>
      <xdr:col>116</xdr:col>
      <xdr:colOff>62864</xdr:colOff>
      <xdr:row>39</xdr:row>
      <xdr:rowOff>44450</xdr:rowOff>
    </xdr:to>
    <xdr:cxnSp macro="">
      <xdr:nvCxnSpPr>
        <xdr:cNvPr id="730" name="直線コネクタ 729"/>
        <xdr:cNvCxnSpPr/>
      </xdr:nvCxnSpPr>
      <xdr:spPr>
        <a:xfrm flipV="1">
          <a:off x="22159595" y="5633663"/>
          <a:ext cx="1269" cy="1097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93940</xdr:rowOff>
    </xdr:from>
    <xdr:ext cx="534377" cy="259045"/>
    <xdr:sp macro="" textlink="">
      <xdr:nvSpPr>
        <xdr:cNvPr id="733" name="投資及び出資金最大値テキスト"/>
        <xdr:cNvSpPr txBox="1"/>
      </xdr:nvSpPr>
      <xdr:spPr>
        <a:xfrm>
          <a:off x="22212300" y="540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147263</xdr:rowOff>
    </xdr:from>
    <xdr:to>
      <xdr:col>116</xdr:col>
      <xdr:colOff>152400</xdr:colOff>
      <xdr:row>32</xdr:row>
      <xdr:rowOff>147263</xdr:rowOff>
    </xdr:to>
    <xdr:cxnSp macro="">
      <xdr:nvCxnSpPr>
        <xdr:cNvPr id="734" name="直線コネクタ 733"/>
        <xdr:cNvCxnSpPr/>
      </xdr:nvCxnSpPr>
      <xdr:spPr>
        <a:xfrm>
          <a:off x="22072600" y="5633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36449</xdr:rowOff>
    </xdr:from>
    <xdr:to>
      <xdr:col>116</xdr:col>
      <xdr:colOff>63500</xdr:colOff>
      <xdr:row>37</xdr:row>
      <xdr:rowOff>112630</xdr:rowOff>
    </xdr:to>
    <xdr:cxnSp macro="">
      <xdr:nvCxnSpPr>
        <xdr:cNvPr id="735" name="直線コネクタ 734"/>
        <xdr:cNvCxnSpPr/>
      </xdr:nvCxnSpPr>
      <xdr:spPr>
        <a:xfrm flipV="1">
          <a:off x="21323300" y="6380099"/>
          <a:ext cx="8382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64832</xdr:rowOff>
    </xdr:from>
    <xdr:ext cx="469744" cy="259045"/>
    <xdr:sp macro="" textlink="">
      <xdr:nvSpPr>
        <xdr:cNvPr id="736" name="投資及び出資金平均値テキスト"/>
        <xdr:cNvSpPr txBox="1"/>
      </xdr:nvSpPr>
      <xdr:spPr>
        <a:xfrm>
          <a:off x="22212300" y="6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86405</xdr:rowOff>
    </xdr:from>
    <xdr:to>
      <xdr:col>116</xdr:col>
      <xdr:colOff>114300</xdr:colOff>
      <xdr:row>39</xdr:row>
      <xdr:rowOff>16555</xdr:rowOff>
    </xdr:to>
    <xdr:sp macro="" textlink="">
      <xdr:nvSpPr>
        <xdr:cNvPr id="737" name="フローチャート: 判断 736"/>
        <xdr:cNvSpPr/>
      </xdr:nvSpPr>
      <xdr:spPr>
        <a:xfrm>
          <a:off x="22110700" y="66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132804</xdr:rowOff>
    </xdr:from>
    <xdr:to>
      <xdr:col>111</xdr:col>
      <xdr:colOff>177800</xdr:colOff>
      <xdr:row>37</xdr:row>
      <xdr:rowOff>112630</xdr:rowOff>
    </xdr:to>
    <xdr:cxnSp macro="">
      <xdr:nvCxnSpPr>
        <xdr:cNvPr id="738" name="直線コネクタ 737"/>
        <xdr:cNvCxnSpPr/>
      </xdr:nvCxnSpPr>
      <xdr:spPr>
        <a:xfrm>
          <a:off x="20434300" y="5276304"/>
          <a:ext cx="889000" cy="11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102292</xdr:rowOff>
    </xdr:from>
    <xdr:to>
      <xdr:col>112</xdr:col>
      <xdr:colOff>38100</xdr:colOff>
      <xdr:row>39</xdr:row>
      <xdr:rowOff>32442</xdr:rowOff>
    </xdr:to>
    <xdr:sp macro="" textlink="">
      <xdr:nvSpPr>
        <xdr:cNvPr id="739" name="フローチャート: 判断 738"/>
        <xdr:cNvSpPr/>
      </xdr:nvSpPr>
      <xdr:spPr>
        <a:xfrm>
          <a:off x="21272500" y="661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23569</xdr:rowOff>
    </xdr:from>
    <xdr:ext cx="469744" cy="259045"/>
    <xdr:sp macro="" textlink="">
      <xdr:nvSpPr>
        <xdr:cNvPr id="740" name="テキスト ボックス 739"/>
        <xdr:cNvSpPr txBox="1"/>
      </xdr:nvSpPr>
      <xdr:spPr>
        <a:xfrm>
          <a:off x="21088428" y="671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132804</xdr:rowOff>
    </xdr:from>
    <xdr:to>
      <xdr:col>107</xdr:col>
      <xdr:colOff>50800</xdr:colOff>
      <xdr:row>38</xdr:row>
      <xdr:rowOff>85998</xdr:rowOff>
    </xdr:to>
    <xdr:cxnSp macro="">
      <xdr:nvCxnSpPr>
        <xdr:cNvPr id="741" name="直線コネクタ 740"/>
        <xdr:cNvCxnSpPr/>
      </xdr:nvCxnSpPr>
      <xdr:spPr>
        <a:xfrm flipV="1">
          <a:off x="19545300" y="5276304"/>
          <a:ext cx="889000" cy="13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119190</xdr:rowOff>
    </xdr:from>
    <xdr:to>
      <xdr:col>107</xdr:col>
      <xdr:colOff>101600</xdr:colOff>
      <xdr:row>39</xdr:row>
      <xdr:rowOff>49340</xdr:rowOff>
    </xdr:to>
    <xdr:sp macro="" textlink="">
      <xdr:nvSpPr>
        <xdr:cNvPr id="742" name="フローチャート: 判断 741"/>
        <xdr:cNvSpPr/>
      </xdr:nvSpPr>
      <xdr:spPr>
        <a:xfrm>
          <a:off x="203835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40467</xdr:rowOff>
    </xdr:from>
    <xdr:ext cx="469744" cy="259045"/>
    <xdr:sp macro="" textlink="">
      <xdr:nvSpPr>
        <xdr:cNvPr id="743" name="テキスト ボックス 742"/>
        <xdr:cNvSpPr txBox="1"/>
      </xdr:nvSpPr>
      <xdr:spPr>
        <a:xfrm>
          <a:off x="20199428" y="672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71920</xdr:rowOff>
    </xdr:from>
    <xdr:to>
      <xdr:col>102</xdr:col>
      <xdr:colOff>114300</xdr:colOff>
      <xdr:row>38</xdr:row>
      <xdr:rowOff>85998</xdr:rowOff>
    </xdr:to>
    <xdr:cxnSp macro="">
      <xdr:nvCxnSpPr>
        <xdr:cNvPr id="744" name="直線コネクタ 743"/>
        <xdr:cNvCxnSpPr/>
      </xdr:nvCxnSpPr>
      <xdr:spPr>
        <a:xfrm>
          <a:off x="18656300" y="6587020"/>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123590</xdr:rowOff>
    </xdr:from>
    <xdr:to>
      <xdr:col>102</xdr:col>
      <xdr:colOff>165100</xdr:colOff>
      <xdr:row>39</xdr:row>
      <xdr:rowOff>53740</xdr:rowOff>
    </xdr:to>
    <xdr:sp macro="" textlink="">
      <xdr:nvSpPr>
        <xdr:cNvPr id="745" name="フローチャート: 判断 744"/>
        <xdr:cNvSpPr/>
      </xdr:nvSpPr>
      <xdr:spPr>
        <a:xfrm>
          <a:off x="19494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44867</xdr:rowOff>
    </xdr:from>
    <xdr:ext cx="469744" cy="259045"/>
    <xdr:sp macro="" textlink="">
      <xdr:nvSpPr>
        <xdr:cNvPr id="746" name="テキスト ボックス 745"/>
        <xdr:cNvSpPr txBox="1"/>
      </xdr:nvSpPr>
      <xdr:spPr>
        <a:xfrm>
          <a:off x="19310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112293</xdr:rowOff>
    </xdr:from>
    <xdr:to>
      <xdr:col>98</xdr:col>
      <xdr:colOff>38100</xdr:colOff>
      <xdr:row>39</xdr:row>
      <xdr:rowOff>42443</xdr:rowOff>
    </xdr:to>
    <xdr:sp macro="" textlink="">
      <xdr:nvSpPr>
        <xdr:cNvPr id="747" name="フローチャート: 判断 746"/>
        <xdr:cNvSpPr/>
      </xdr:nvSpPr>
      <xdr:spPr>
        <a:xfrm>
          <a:off x="18605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33570</xdr:rowOff>
    </xdr:from>
    <xdr:ext cx="469744" cy="259045"/>
    <xdr:sp macro="" textlink="">
      <xdr:nvSpPr>
        <xdr:cNvPr id="748" name="テキスト ボックス 747"/>
        <xdr:cNvSpPr txBox="1"/>
      </xdr:nvSpPr>
      <xdr:spPr>
        <a:xfrm>
          <a:off x="18421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157099</xdr:rowOff>
    </xdr:from>
    <xdr:to>
      <xdr:col>116</xdr:col>
      <xdr:colOff>114300</xdr:colOff>
      <xdr:row>37</xdr:row>
      <xdr:rowOff>87249</xdr:rowOff>
    </xdr:to>
    <xdr:sp macro="" textlink="">
      <xdr:nvSpPr>
        <xdr:cNvPr id="754" name="楕円 753"/>
        <xdr:cNvSpPr/>
      </xdr:nvSpPr>
      <xdr:spPr>
        <a:xfrm>
          <a:off x="221107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8526</xdr:rowOff>
    </xdr:from>
    <xdr:ext cx="534377" cy="259045"/>
    <xdr:sp macro="" textlink="">
      <xdr:nvSpPr>
        <xdr:cNvPr id="755" name="投資及び出資金該当値テキスト"/>
        <xdr:cNvSpPr txBox="1"/>
      </xdr:nvSpPr>
      <xdr:spPr>
        <a:xfrm>
          <a:off x="22212300" y="61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61830</xdr:rowOff>
    </xdr:from>
    <xdr:to>
      <xdr:col>112</xdr:col>
      <xdr:colOff>38100</xdr:colOff>
      <xdr:row>37</xdr:row>
      <xdr:rowOff>163430</xdr:rowOff>
    </xdr:to>
    <xdr:sp macro="" textlink="">
      <xdr:nvSpPr>
        <xdr:cNvPr id="756" name="楕円 755"/>
        <xdr:cNvSpPr/>
      </xdr:nvSpPr>
      <xdr:spPr>
        <a:xfrm>
          <a:off x="21272500" y="64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8507</xdr:rowOff>
    </xdr:from>
    <xdr:ext cx="534377" cy="259045"/>
    <xdr:sp macro="" textlink="">
      <xdr:nvSpPr>
        <xdr:cNvPr id="757" name="テキスト ボックス 756"/>
        <xdr:cNvSpPr txBox="1"/>
      </xdr:nvSpPr>
      <xdr:spPr>
        <a:xfrm>
          <a:off x="21056111" y="61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82004</xdr:rowOff>
    </xdr:from>
    <xdr:to>
      <xdr:col>107</xdr:col>
      <xdr:colOff>101600</xdr:colOff>
      <xdr:row>31</xdr:row>
      <xdr:rowOff>12154</xdr:rowOff>
    </xdr:to>
    <xdr:sp macro="" textlink="">
      <xdr:nvSpPr>
        <xdr:cNvPr id="758" name="楕円 757"/>
        <xdr:cNvSpPr/>
      </xdr:nvSpPr>
      <xdr:spPr>
        <a:xfrm>
          <a:off x="20383500" y="5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28681</xdr:rowOff>
    </xdr:from>
    <xdr:ext cx="534377" cy="259045"/>
    <xdr:sp macro="" textlink="">
      <xdr:nvSpPr>
        <xdr:cNvPr id="759" name="テキスト ボックス 758"/>
        <xdr:cNvSpPr txBox="1"/>
      </xdr:nvSpPr>
      <xdr:spPr>
        <a:xfrm>
          <a:off x="20167111" y="50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35198</xdr:rowOff>
    </xdr:from>
    <xdr:to>
      <xdr:col>102</xdr:col>
      <xdr:colOff>165100</xdr:colOff>
      <xdr:row>38</xdr:row>
      <xdr:rowOff>136798</xdr:rowOff>
    </xdr:to>
    <xdr:sp macro="" textlink="">
      <xdr:nvSpPr>
        <xdr:cNvPr id="760" name="楕円 759"/>
        <xdr:cNvSpPr/>
      </xdr:nvSpPr>
      <xdr:spPr>
        <a:xfrm>
          <a:off x="19494500" y="65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153325</xdr:rowOff>
    </xdr:from>
    <xdr:ext cx="469744" cy="259045"/>
    <xdr:sp macro="" textlink="">
      <xdr:nvSpPr>
        <xdr:cNvPr id="761" name="テキスト ボックス 760"/>
        <xdr:cNvSpPr txBox="1"/>
      </xdr:nvSpPr>
      <xdr:spPr>
        <a:xfrm>
          <a:off x="19310428" y="632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21120</xdr:rowOff>
    </xdr:from>
    <xdr:to>
      <xdr:col>98</xdr:col>
      <xdr:colOff>38100</xdr:colOff>
      <xdr:row>38</xdr:row>
      <xdr:rowOff>122720</xdr:rowOff>
    </xdr:to>
    <xdr:sp macro="" textlink="">
      <xdr:nvSpPr>
        <xdr:cNvPr id="762" name="楕円 761"/>
        <xdr:cNvSpPr/>
      </xdr:nvSpPr>
      <xdr:spPr>
        <a:xfrm>
          <a:off x="18605500" y="6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139247</xdr:rowOff>
    </xdr:from>
    <xdr:ext cx="469744" cy="259045"/>
    <xdr:sp macro="" textlink="">
      <xdr:nvSpPr>
        <xdr:cNvPr id="763" name="テキスト ボックス 762"/>
        <xdr:cNvSpPr txBox="1"/>
      </xdr:nvSpPr>
      <xdr:spPr>
        <a:xfrm>
          <a:off x="18421428" y="631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9" name="直線コネクタ 788"/>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2"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3" name="直線コネクタ 792"/>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70042</xdr:rowOff>
    </xdr:from>
    <xdr:to>
      <xdr:col>116</xdr:col>
      <xdr:colOff>63500</xdr:colOff>
      <xdr:row>59</xdr:row>
      <xdr:rowOff>75431</xdr:rowOff>
    </xdr:to>
    <xdr:cxnSp macro="">
      <xdr:nvCxnSpPr>
        <xdr:cNvPr id="794" name="直線コネクタ 793"/>
        <xdr:cNvCxnSpPr/>
      </xdr:nvCxnSpPr>
      <xdr:spPr>
        <a:xfrm>
          <a:off x="21323300" y="10185592"/>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5"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6" name="フローチャート: 判断 795"/>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47770</xdr:rowOff>
    </xdr:from>
    <xdr:to>
      <xdr:col>111</xdr:col>
      <xdr:colOff>177800</xdr:colOff>
      <xdr:row>59</xdr:row>
      <xdr:rowOff>70042</xdr:rowOff>
    </xdr:to>
    <xdr:cxnSp macro="">
      <xdr:nvCxnSpPr>
        <xdr:cNvPr id="797" name="直線コネクタ 796"/>
        <xdr:cNvCxnSpPr/>
      </xdr:nvCxnSpPr>
      <xdr:spPr>
        <a:xfrm>
          <a:off x="20434300" y="10163320"/>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8" name="フローチャート: 判断 797"/>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9" name="テキスト ボックス 798"/>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47770</xdr:rowOff>
    </xdr:from>
    <xdr:to>
      <xdr:col>107</xdr:col>
      <xdr:colOff>50800</xdr:colOff>
      <xdr:row>59</xdr:row>
      <xdr:rowOff>55902</xdr:rowOff>
    </xdr:to>
    <xdr:cxnSp macro="">
      <xdr:nvCxnSpPr>
        <xdr:cNvPr id="800" name="直線コネクタ 799"/>
        <xdr:cNvCxnSpPr/>
      </xdr:nvCxnSpPr>
      <xdr:spPr>
        <a:xfrm flipV="1">
          <a:off x="19545300" y="10163320"/>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801" name="フローチャート: 判断 800"/>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2" name="テキスト ボックス 801"/>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55902</xdr:rowOff>
    </xdr:from>
    <xdr:to>
      <xdr:col>102</xdr:col>
      <xdr:colOff>114300</xdr:colOff>
      <xdr:row>59</xdr:row>
      <xdr:rowOff>56490</xdr:rowOff>
    </xdr:to>
    <xdr:cxnSp macro="">
      <xdr:nvCxnSpPr>
        <xdr:cNvPr id="803" name="直線コネクタ 802"/>
        <xdr:cNvCxnSpPr/>
      </xdr:nvCxnSpPr>
      <xdr:spPr>
        <a:xfrm flipV="1">
          <a:off x="18656300" y="10171452"/>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4" name="フローチャート: 判断 803"/>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5" name="テキスト ボックス 804"/>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6" name="フローチャート: 判断 805"/>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7" name="テキスト ボックス 806"/>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24631</xdr:rowOff>
    </xdr:from>
    <xdr:to>
      <xdr:col>116</xdr:col>
      <xdr:colOff>114300</xdr:colOff>
      <xdr:row>59</xdr:row>
      <xdr:rowOff>126231</xdr:rowOff>
    </xdr:to>
    <xdr:sp macro="" textlink="">
      <xdr:nvSpPr>
        <xdr:cNvPr id="813" name="楕円 812"/>
        <xdr:cNvSpPr/>
      </xdr:nvSpPr>
      <xdr:spPr>
        <a:xfrm>
          <a:off x="22110700" y="10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111008</xdr:rowOff>
    </xdr:from>
    <xdr:ext cx="378565" cy="259045"/>
    <xdr:sp macro="" textlink="">
      <xdr:nvSpPr>
        <xdr:cNvPr id="814" name="貸付金該当値テキスト"/>
        <xdr:cNvSpPr txBox="1"/>
      </xdr:nvSpPr>
      <xdr:spPr>
        <a:xfrm>
          <a:off x="22212300" y="1005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19242</xdr:rowOff>
    </xdr:from>
    <xdr:to>
      <xdr:col>112</xdr:col>
      <xdr:colOff>38100</xdr:colOff>
      <xdr:row>59</xdr:row>
      <xdr:rowOff>120842</xdr:rowOff>
    </xdr:to>
    <xdr:sp macro="" textlink="">
      <xdr:nvSpPr>
        <xdr:cNvPr id="815" name="楕円 814"/>
        <xdr:cNvSpPr/>
      </xdr:nvSpPr>
      <xdr:spPr>
        <a:xfrm>
          <a:off x="21272500" y="10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111969</xdr:rowOff>
    </xdr:from>
    <xdr:ext cx="378565" cy="259045"/>
    <xdr:sp macro="" textlink="">
      <xdr:nvSpPr>
        <xdr:cNvPr id="816" name="テキスト ボックス 815"/>
        <xdr:cNvSpPr txBox="1"/>
      </xdr:nvSpPr>
      <xdr:spPr>
        <a:xfrm>
          <a:off x="21134017" y="10227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168420</xdr:rowOff>
    </xdr:from>
    <xdr:to>
      <xdr:col>107</xdr:col>
      <xdr:colOff>101600</xdr:colOff>
      <xdr:row>59</xdr:row>
      <xdr:rowOff>98570</xdr:rowOff>
    </xdr:to>
    <xdr:sp macro="" textlink="">
      <xdr:nvSpPr>
        <xdr:cNvPr id="817" name="楕円 816"/>
        <xdr:cNvSpPr/>
      </xdr:nvSpPr>
      <xdr:spPr>
        <a:xfrm>
          <a:off x="20383500" y="101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89697</xdr:rowOff>
    </xdr:from>
    <xdr:ext cx="469744" cy="259045"/>
    <xdr:sp macro="" textlink="">
      <xdr:nvSpPr>
        <xdr:cNvPr id="818" name="テキスト ボックス 817"/>
        <xdr:cNvSpPr txBox="1"/>
      </xdr:nvSpPr>
      <xdr:spPr>
        <a:xfrm>
          <a:off x="20199428" y="102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5102</xdr:rowOff>
    </xdr:from>
    <xdr:to>
      <xdr:col>102</xdr:col>
      <xdr:colOff>165100</xdr:colOff>
      <xdr:row>59</xdr:row>
      <xdr:rowOff>106702</xdr:rowOff>
    </xdr:to>
    <xdr:sp macro="" textlink="">
      <xdr:nvSpPr>
        <xdr:cNvPr id="819" name="楕円 818"/>
        <xdr:cNvSpPr/>
      </xdr:nvSpPr>
      <xdr:spPr>
        <a:xfrm>
          <a:off x="19494500" y="101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97829</xdr:rowOff>
    </xdr:from>
    <xdr:ext cx="469744" cy="259045"/>
    <xdr:sp macro="" textlink="">
      <xdr:nvSpPr>
        <xdr:cNvPr id="820" name="テキスト ボックス 819"/>
        <xdr:cNvSpPr txBox="1"/>
      </xdr:nvSpPr>
      <xdr:spPr>
        <a:xfrm>
          <a:off x="19310428" y="1021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5690</xdr:rowOff>
    </xdr:from>
    <xdr:to>
      <xdr:col>98</xdr:col>
      <xdr:colOff>38100</xdr:colOff>
      <xdr:row>59</xdr:row>
      <xdr:rowOff>107290</xdr:rowOff>
    </xdr:to>
    <xdr:sp macro="" textlink="">
      <xdr:nvSpPr>
        <xdr:cNvPr id="821" name="楕円 820"/>
        <xdr:cNvSpPr/>
      </xdr:nvSpPr>
      <xdr:spPr>
        <a:xfrm>
          <a:off x="18605500" y="101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98417</xdr:rowOff>
    </xdr:from>
    <xdr:ext cx="469744" cy="259045"/>
    <xdr:sp macro="" textlink="">
      <xdr:nvSpPr>
        <xdr:cNvPr id="822" name="テキスト ボックス 821"/>
        <xdr:cNvSpPr txBox="1"/>
      </xdr:nvSpPr>
      <xdr:spPr>
        <a:xfrm>
          <a:off x="18421428" y="102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9" name="直線コネクタ 848"/>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50"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51" name="直線コネクタ 850"/>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2"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3" name="直線コネクタ 852"/>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76019</xdr:rowOff>
    </xdr:from>
    <xdr:to>
      <xdr:col>116</xdr:col>
      <xdr:colOff>63500</xdr:colOff>
      <xdr:row>76</xdr:row>
      <xdr:rowOff>111762</xdr:rowOff>
    </xdr:to>
    <xdr:cxnSp macro="">
      <xdr:nvCxnSpPr>
        <xdr:cNvPr id="854" name="直線コネクタ 853"/>
        <xdr:cNvCxnSpPr/>
      </xdr:nvCxnSpPr>
      <xdr:spPr>
        <a:xfrm flipV="1">
          <a:off x="21323300" y="13106219"/>
          <a:ext cx="8382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5"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6" name="フローチャート: 判断 855"/>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111762</xdr:rowOff>
    </xdr:from>
    <xdr:to>
      <xdr:col>111</xdr:col>
      <xdr:colOff>177800</xdr:colOff>
      <xdr:row>76</xdr:row>
      <xdr:rowOff>128352</xdr:rowOff>
    </xdr:to>
    <xdr:cxnSp macro="">
      <xdr:nvCxnSpPr>
        <xdr:cNvPr id="857" name="直線コネクタ 856"/>
        <xdr:cNvCxnSpPr/>
      </xdr:nvCxnSpPr>
      <xdr:spPr>
        <a:xfrm flipV="1">
          <a:off x="20434300" y="13141962"/>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8" name="フローチャート: 判断 857"/>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9" name="テキスト ボックス 858"/>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27115</xdr:rowOff>
    </xdr:from>
    <xdr:to>
      <xdr:col>107</xdr:col>
      <xdr:colOff>50800</xdr:colOff>
      <xdr:row>76</xdr:row>
      <xdr:rowOff>128352</xdr:rowOff>
    </xdr:to>
    <xdr:cxnSp macro="">
      <xdr:nvCxnSpPr>
        <xdr:cNvPr id="860" name="直線コネクタ 859"/>
        <xdr:cNvCxnSpPr/>
      </xdr:nvCxnSpPr>
      <xdr:spPr>
        <a:xfrm>
          <a:off x="19545300" y="12542965"/>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61" name="フローチャート: 判断 860"/>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2" name="テキスト ボックス 861"/>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27115</xdr:rowOff>
    </xdr:from>
    <xdr:to>
      <xdr:col>102</xdr:col>
      <xdr:colOff>114300</xdr:colOff>
      <xdr:row>73</xdr:row>
      <xdr:rowOff>116334</xdr:rowOff>
    </xdr:to>
    <xdr:cxnSp macro="">
      <xdr:nvCxnSpPr>
        <xdr:cNvPr id="863" name="直線コネクタ 862"/>
        <xdr:cNvCxnSpPr/>
      </xdr:nvCxnSpPr>
      <xdr:spPr>
        <a:xfrm flipV="1">
          <a:off x="18656300" y="12542965"/>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4" name="フローチャート: 判断 863"/>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5" name="テキスト ボックス 864"/>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6" name="フローチャート: 判断 865"/>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7" name="テキスト ボックス 866"/>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25219</xdr:rowOff>
    </xdr:from>
    <xdr:to>
      <xdr:col>116</xdr:col>
      <xdr:colOff>114300</xdr:colOff>
      <xdr:row>76</xdr:row>
      <xdr:rowOff>126819</xdr:rowOff>
    </xdr:to>
    <xdr:sp macro="" textlink="">
      <xdr:nvSpPr>
        <xdr:cNvPr id="873" name="楕円 872"/>
        <xdr:cNvSpPr/>
      </xdr:nvSpPr>
      <xdr:spPr>
        <a:xfrm>
          <a:off x="22110700" y="130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3646</xdr:rowOff>
    </xdr:from>
    <xdr:ext cx="534377" cy="259045"/>
    <xdr:sp macro="" textlink="">
      <xdr:nvSpPr>
        <xdr:cNvPr id="874" name="繰出金該当値テキスト"/>
        <xdr:cNvSpPr txBox="1"/>
      </xdr:nvSpPr>
      <xdr:spPr>
        <a:xfrm>
          <a:off x="22212300" y="130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60962</xdr:rowOff>
    </xdr:from>
    <xdr:to>
      <xdr:col>112</xdr:col>
      <xdr:colOff>38100</xdr:colOff>
      <xdr:row>76</xdr:row>
      <xdr:rowOff>162562</xdr:rowOff>
    </xdr:to>
    <xdr:sp macro="" textlink="">
      <xdr:nvSpPr>
        <xdr:cNvPr id="875" name="楕円 874"/>
        <xdr:cNvSpPr/>
      </xdr:nvSpPr>
      <xdr:spPr>
        <a:xfrm>
          <a:off x="21272500" y="13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153689</xdr:rowOff>
    </xdr:from>
    <xdr:ext cx="534377" cy="259045"/>
    <xdr:sp macro="" textlink="">
      <xdr:nvSpPr>
        <xdr:cNvPr id="876" name="テキスト ボックス 875"/>
        <xdr:cNvSpPr txBox="1"/>
      </xdr:nvSpPr>
      <xdr:spPr>
        <a:xfrm>
          <a:off x="21056111" y="131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77552</xdr:rowOff>
    </xdr:from>
    <xdr:to>
      <xdr:col>107</xdr:col>
      <xdr:colOff>101600</xdr:colOff>
      <xdr:row>77</xdr:row>
      <xdr:rowOff>7702</xdr:rowOff>
    </xdr:to>
    <xdr:sp macro="" textlink="">
      <xdr:nvSpPr>
        <xdr:cNvPr id="877" name="楕円 876"/>
        <xdr:cNvSpPr/>
      </xdr:nvSpPr>
      <xdr:spPr>
        <a:xfrm>
          <a:off x="20383500" y="13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170279</xdr:rowOff>
    </xdr:from>
    <xdr:ext cx="534377" cy="259045"/>
    <xdr:sp macro="" textlink="">
      <xdr:nvSpPr>
        <xdr:cNvPr id="878" name="テキスト ボックス 877"/>
        <xdr:cNvSpPr txBox="1"/>
      </xdr:nvSpPr>
      <xdr:spPr>
        <a:xfrm>
          <a:off x="20167111" y="132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147765</xdr:rowOff>
    </xdr:from>
    <xdr:to>
      <xdr:col>102</xdr:col>
      <xdr:colOff>165100</xdr:colOff>
      <xdr:row>73</xdr:row>
      <xdr:rowOff>77915</xdr:rowOff>
    </xdr:to>
    <xdr:sp macro="" textlink="">
      <xdr:nvSpPr>
        <xdr:cNvPr id="879" name="楕円 878"/>
        <xdr:cNvSpPr/>
      </xdr:nvSpPr>
      <xdr:spPr>
        <a:xfrm>
          <a:off x="19494500" y="124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94442</xdr:rowOff>
    </xdr:from>
    <xdr:ext cx="534377" cy="259045"/>
    <xdr:sp macro="" textlink="">
      <xdr:nvSpPr>
        <xdr:cNvPr id="880" name="テキスト ボックス 879"/>
        <xdr:cNvSpPr txBox="1"/>
      </xdr:nvSpPr>
      <xdr:spPr>
        <a:xfrm>
          <a:off x="19278111" y="122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65534</xdr:rowOff>
    </xdr:from>
    <xdr:to>
      <xdr:col>98</xdr:col>
      <xdr:colOff>38100</xdr:colOff>
      <xdr:row>73</xdr:row>
      <xdr:rowOff>167134</xdr:rowOff>
    </xdr:to>
    <xdr:sp macro="" textlink="">
      <xdr:nvSpPr>
        <xdr:cNvPr id="881" name="楕円 880"/>
        <xdr:cNvSpPr/>
      </xdr:nvSpPr>
      <xdr:spPr>
        <a:xfrm>
          <a:off x="18605500" y="125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12211</xdr:rowOff>
    </xdr:from>
    <xdr:ext cx="534377" cy="259045"/>
    <xdr:sp macro="" textlink="">
      <xdr:nvSpPr>
        <xdr:cNvPr id="882" name="テキスト ボックス 881"/>
        <xdr:cNvSpPr txBox="1"/>
      </xdr:nvSpPr>
      <xdr:spPr>
        <a:xfrm>
          <a:off x="18389111" y="123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ea"/>
              <a:ea typeface="+mn-ea"/>
              <a:cs typeface="+mn-cs"/>
            </a:rPr>
            <a:t>歳出総額は、住民</a:t>
          </a:r>
          <a:r>
            <a:rPr kumimoji="1" lang="en-US" altLang="ja-JP" sz="1200" b="0" i="0" u="none" strike="noStrike" kern="0" cap="none" spc="0" normalizeH="0" baseline="0" noProof="0">
              <a:ln>
                <a:noFill/>
              </a:ln>
              <a:solidFill>
                <a:prstClr val="black"/>
              </a:solidFill>
              <a:effectLst/>
              <a:uLnTx/>
              <a:uFillTx/>
              <a:latin typeface="+mn-ea"/>
              <a:ea typeface="+mn-ea"/>
              <a:cs typeface="+mn-cs"/>
            </a:rPr>
            <a:t>1</a:t>
          </a:r>
          <a:r>
            <a:rPr kumimoji="1" lang="ja-JP" altLang="ja-JP" sz="1200" b="0" i="0" u="none" strike="noStrike" kern="0" cap="none" spc="0" normalizeH="0" baseline="0" noProof="0">
              <a:ln>
                <a:noFill/>
              </a:ln>
              <a:solidFill>
                <a:prstClr val="black"/>
              </a:solidFill>
              <a:effectLst/>
              <a:uLnTx/>
              <a:uFillTx/>
              <a:latin typeface="+mn-ea"/>
              <a:ea typeface="+mn-ea"/>
              <a:cs typeface="+mn-cs"/>
            </a:rPr>
            <a:t>人当たり約</a:t>
          </a:r>
          <a:r>
            <a:rPr kumimoji="1" lang="en-US" altLang="ja-JP" sz="1200" b="0" i="0" u="none" strike="noStrike" kern="0" cap="none" spc="0" normalizeH="0" baseline="0" noProof="0">
              <a:ln>
                <a:noFill/>
              </a:ln>
              <a:solidFill>
                <a:prstClr val="black"/>
              </a:solidFill>
              <a:effectLst/>
              <a:uLnTx/>
              <a:uFillTx/>
              <a:latin typeface="+mn-ea"/>
              <a:ea typeface="+mn-ea"/>
              <a:cs typeface="+mn-cs"/>
            </a:rPr>
            <a:t>791</a:t>
          </a:r>
          <a:r>
            <a:rPr kumimoji="1" lang="ja-JP" altLang="ja-JP" sz="1200" b="0" i="0" u="none" strike="noStrike" kern="0" cap="none" spc="0" normalizeH="0" baseline="0" noProof="0">
              <a:ln>
                <a:noFill/>
              </a:ln>
              <a:solidFill>
                <a:prstClr val="black"/>
              </a:solidFill>
              <a:effectLst/>
              <a:uLnTx/>
              <a:uFillTx/>
              <a:latin typeface="+mn-ea"/>
              <a:ea typeface="+mn-ea"/>
              <a:cs typeface="+mn-cs"/>
            </a:rPr>
            <a:t>千円となって</a:t>
          </a:r>
          <a:r>
            <a:rPr kumimoji="1" lang="ja-JP" altLang="en-US" sz="1200" b="0" i="0" u="none" strike="noStrike" kern="0" cap="none" spc="0" normalizeH="0" baseline="0" noProof="0">
              <a:ln>
                <a:noFill/>
              </a:ln>
              <a:solidFill>
                <a:prstClr val="black"/>
              </a:solidFill>
              <a:effectLst/>
              <a:uLnTx/>
              <a:uFillTx/>
              <a:latin typeface="+mn-ea"/>
              <a:ea typeface="+mn-ea"/>
              <a:cs typeface="+mn-cs"/>
            </a:rPr>
            <a:t>おり、前年度と比較して約</a:t>
          </a:r>
          <a:r>
            <a:rPr kumimoji="1" lang="en-US" altLang="ja-JP" sz="1200" b="0" i="0" u="none" strike="noStrike" kern="0" cap="none" spc="0" normalizeH="0" baseline="0" noProof="0">
              <a:ln>
                <a:noFill/>
              </a:ln>
              <a:solidFill>
                <a:prstClr val="black"/>
              </a:solidFill>
              <a:effectLst/>
              <a:uLnTx/>
              <a:uFillTx/>
              <a:latin typeface="+mn-ea"/>
              <a:ea typeface="+mn-ea"/>
              <a:cs typeface="+mn-cs"/>
            </a:rPr>
            <a:t>181</a:t>
          </a:r>
          <a:r>
            <a:rPr kumimoji="1" lang="ja-JP" altLang="en-US" sz="1200" b="0" i="0" u="none" strike="noStrike" kern="0" cap="none" spc="0" normalizeH="0" baseline="0" noProof="0">
              <a:ln>
                <a:noFill/>
              </a:ln>
              <a:solidFill>
                <a:prstClr val="black"/>
              </a:solidFill>
              <a:effectLst/>
              <a:uLnTx/>
              <a:uFillTx/>
              <a:latin typeface="+mn-ea"/>
              <a:ea typeface="+mn-ea"/>
              <a:cs typeface="+mn-cs"/>
            </a:rPr>
            <a:t>千円の大幅増となって</a:t>
          </a:r>
          <a:r>
            <a:rPr kumimoji="1" lang="ja-JP" altLang="ja-JP" sz="1200" b="0" i="0" u="none" strike="noStrike" kern="0" cap="none" spc="0" normalizeH="0" baseline="0" noProof="0">
              <a:ln>
                <a:noFill/>
              </a:ln>
              <a:solidFill>
                <a:prstClr val="black"/>
              </a:solidFill>
              <a:effectLst/>
              <a:uLnTx/>
              <a:uFillTx/>
              <a:latin typeface="+mn-ea"/>
              <a:ea typeface="+mn-ea"/>
              <a:cs typeface="+mn-cs"/>
            </a:rPr>
            <a:t>いる。</a:t>
          </a:r>
          <a:r>
            <a:rPr kumimoji="1" lang="ja-JP" altLang="en-US" sz="1200" b="0" i="0" u="none" strike="noStrike" kern="0" cap="none" spc="0" normalizeH="0" baseline="0" noProof="0">
              <a:ln>
                <a:noFill/>
              </a:ln>
              <a:solidFill>
                <a:prstClr val="black"/>
              </a:solidFill>
              <a:effectLst/>
              <a:uLnTx/>
              <a:uFillTx/>
              <a:latin typeface="+mn-ea"/>
              <a:ea typeface="+mn-ea"/>
              <a:cs typeface="+mn-cs"/>
            </a:rPr>
            <a:t>これは、特別定額給付金をはじめ，新型コロナ対策として感染症対策及び各種支援策を行ったことによるものである。</a:t>
          </a:r>
          <a:endParaRPr kumimoji="0" lang="ja-JP" altLang="ja-JP" sz="16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　</a:t>
          </a:r>
          <a:r>
            <a:rPr kumimoji="1" lang="ja-JP" altLang="en-US" sz="1200" b="0" i="0" u="none" strike="noStrike" kern="0" cap="none" spc="0" normalizeH="0" baseline="0" noProof="0">
              <a:ln>
                <a:noFill/>
              </a:ln>
              <a:solidFill>
                <a:prstClr val="black"/>
              </a:solidFill>
              <a:effectLst/>
              <a:uLnTx/>
              <a:uFillTx/>
              <a:latin typeface="+mn-ea"/>
              <a:ea typeface="+mn-ea"/>
              <a:cs typeface="+mn-cs"/>
            </a:rPr>
            <a:t>令和２</a:t>
          </a:r>
          <a:r>
            <a:rPr kumimoji="1" lang="ja-JP" altLang="ja-JP" sz="1200" b="0" i="0" u="none" strike="noStrike" kern="0" cap="none" spc="0" normalizeH="0" baseline="0" noProof="0">
              <a:ln>
                <a:noFill/>
              </a:ln>
              <a:solidFill>
                <a:prstClr val="black"/>
              </a:solidFill>
              <a:effectLst/>
              <a:uLnTx/>
              <a:uFillTx/>
              <a:latin typeface="+mn-ea"/>
              <a:ea typeface="+mn-ea"/>
              <a:cs typeface="+mn-cs"/>
            </a:rPr>
            <a:t>年度は、</a:t>
          </a:r>
          <a:r>
            <a:rPr kumimoji="1" lang="ja-JP" altLang="en-US" sz="1200" b="0" i="0" u="none" strike="noStrike" kern="0" cap="none" spc="0" normalizeH="0" baseline="0" noProof="0">
              <a:ln>
                <a:noFill/>
              </a:ln>
              <a:solidFill>
                <a:prstClr val="black"/>
              </a:solidFill>
              <a:effectLst/>
              <a:uLnTx/>
              <a:uFillTx/>
              <a:latin typeface="+mn-ea"/>
              <a:ea typeface="+mn-ea"/>
              <a:cs typeface="+mn-cs"/>
            </a:rPr>
            <a:t>平成</a:t>
          </a:r>
          <a:r>
            <a:rPr kumimoji="1" lang="en-US" altLang="ja-JP" sz="1200" b="0" i="0" u="none" strike="noStrike" kern="0" cap="none" spc="0" normalizeH="0" baseline="0" noProof="0">
              <a:ln>
                <a:noFill/>
              </a:ln>
              <a:solidFill>
                <a:prstClr val="black"/>
              </a:solidFill>
              <a:effectLst/>
              <a:uLnTx/>
              <a:uFillTx/>
              <a:latin typeface="+mn-ea"/>
              <a:ea typeface="+mn-ea"/>
              <a:cs typeface="+mn-cs"/>
            </a:rPr>
            <a:t>30</a:t>
          </a:r>
          <a:r>
            <a:rPr kumimoji="1" lang="ja-JP" altLang="en-US" sz="1200" b="0" i="0" u="none" strike="noStrike" kern="0" cap="none" spc="0" normalizeH="0" baseline="0" noProof="0">
              <a:ln>
                <a:noFill/>
              </a:ln>
              <a:solidFill>
                <a:prstClr val="black"/>
              </a:solidFill>
              <a:effectLst/>
              <a:uLnTx/>
              <a:uFillTx/>
              <a:latin typeface="+mn-ea"/>
              <a:ea typeface="+mn-ea"/>
              <a:cs typeface="+mn-cs"/>
            </a:rPr>
            <a:t>年</a:t>
          </a:r>
          <a:r>
            <a:rPr kumimoji="1" lang="en-US" altLang="ja-JP" sz="1200" b="0" i="0" u="none" strike="noStrike" kern="0" cap="none" spc="0" normalizeH="0" baseline="0" noProof="0">
              <a:ln>
                <a:noFill/>
              </a:ln>
              <a:solidFill>
                <a:prstClr val="black"/>
              </a:solidFill>
              <a:effectLst/>
              <a:uLnTx/>
              <a:uFillTx/>
              <a:latin typeface="+mn-ea"/>
              <a:ea typeface="+mn-ea"/>
              <a:cs typeface="+mn-cs"/>
            </a:rPr>
            <a:t>7</a:t>
          </a:r>
          <a:r>
            <a:rPr kumimoji="1" lang="ja-JP" altLang="en-US" sz="1200" b="0" i="0" u="none" strike="noStrike" kern="0" cap="none" spc="0" normalizeH="0" baseline="0" noProof="0">
              <a:ln>
                <a:noFill/>
              </a:ln>
              <a:solidFill>
                <a:prstClr val="black"/>
              </a:solidFill>
              <a:effectLst/>
              <a:uLnTx/>
              <a:uFillTx/>
              <a:latin typeface="+mn-ea"/>
              <a:ea typeface="+mn-ea"/>
              <a:cs typeface="+mn-cs"/>
            </a:rPr>
            <a:t>月豪雨災害からの復旧事業の完了により災害復旧事業が減となっている一方，特別定額給付金等の新型コロナ関連事業の実施により，補助費等が前年度の２倍以上となっているほか，道の駅建設をはじめとした中心市街地の整備により，令和元年度に引き続き普通建設事業費（新規整備）も，類似団体と比較して大きな額となっている。</a:t>
          </a:r>
          <a:endParaRPr kumimoji="0" lang="ja-JP" altLang="ja-JP" sz="16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　</a:t>
          </a:r>
          <a:r>
            <a:rPr kumimoji="1" lang="ja-JP" altLang="en-US" sz="1200" b="0" i="0" u="none" strike="noStrike" kern="0" cap="none" spc="0" normalizeH="0" baseline="0" noProof="0">
              <a:ln>
                <a:noFill/>
              </a:ln>
              <a:solidFill>
                <a:prstClr val="black"/>
              </a:solidFill>
              <a:effectLst/>
              <a:uLnTx/>
              <a:uFillTx/>
              <a:latin typeface="+mn-ea"/>
              <a:ea typeface="+mn-ea"/>
              <a:cs typeface="+mn-cs"/>
            </a:rPr>
            <a:t>また，会計年度任用職員制度の施行に伴い，旧臨時・嘱託職員の計上性質を改めたことにより，人件費が大きく増となった一方，物件費や扶助費は減となっている。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公債費については，後年度の公債費負担削減のため過疎対策事業債を</a:t>
          </a:r>
          <a:r>
            <a:rPr kumimoji="1" lang="en-US" altLang="ja-JP" sz="1200" b="0" i="0" u="none" strike="noStrike" kern="0" cap="none" spc="0" normalizeH="0" baseline="0" noProof="0">
              <a:ln>
                <a:noFill/>
              </a:ln>
              <a:solidFill>
                <a:prstClr val="black"/>
              </a:solidFill>
              <a:effectLst/>
              <a:uLnTx/>
              <a:uFillTx/>
              <a:latin typeface="+mn-ea"/>
              <a:ea typeface="+mn-ea"/>
              <a:cs typeface="+mn-cs"/>
            </a:rPr>
            <a:t>2</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8</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千万円繰上償還したことにより，大きく増となっている。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13,936
13,560
90.62
11,422,177
11,020,665
341,497
5,286,224
10,194,076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xdr:rowOff>
    </xdr:from>
    <xdr:to>
      <xdr:col>24</xdr:col>
      <xdr:colOff>63500</xdr:colOff>
      <xdr:row>37</xdr:row>
      <xdr:rowOff>67691</xdr:rowOff>
    </xdr:to>
    <xdr:cxnSp macro="">
      <xdr:nvCxnSpPr>
        <xdr:cNvPr id="61" name="直線コネクタ 60"/>
        <xdr:cNvCxnSpPr/>
      </xdr:nvCxnSpPr>
      <xdr:spPr>
        <a:xfrm>
          <a:off x="3797300" y="6355715"/>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12065</xdr:rowOff>
    </xdr:from>
    <xdr:to>
      <xdr:col>19</xdr:col>
      <xdr:colOff>177800</xdr:colOff>
      <xdr:row>37</xdr:row>
      <xdr:rowOff>40830</xdr:rowOff>
    </xdr:to>
    <xdr:cxnSp macro="">
      <xdr:nvCxnSpPr>
        <xdr:cNvPr id="64" name="直線コネクタ 63"/>
        <xdr:cNvCxnSpPr/>
      </xdr:nvCxnSpPr>
      <xdr:spPr>
        <a:xfrm flipV="1">
          <a:off x="2908300" y="6355715"/>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163893</xdr:rowOff>
    </xdr:from>
    <xdr:to>
      <xdr:col>15</xdr:col>
      <xdr:colOff>50800</xdr:colOff>
      <xdr:row>37</xdr:row>
      <xdr:rowOff>40830</xdr:rowOff>
    </xdr:to>
    <xdr:cxnSp macro="">
      <xdr:nvCxnSpPr>
        <xdr:cNvPr id="67" name="直線コネクタ 66"/>
        <xdr:cNvCxnSpPr/>
      </xdr:nvCxnSpPr>
      <xdr:spPr>
        <a:xfrm>
          <a:off x="2019300" y="633609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163893</xdr:rowOff>
    </xdr:from>
    <xdr:to>
      <xdr:col>10</xdr:col>
      <xdr:colOff>114300</xdr:colOff>
      <xdr:row>36</xdr:row>
      <xdr:rowOff>164465</xdr:rowOff>
    </xdr:to>
    <xdr:cxnSp macro="">
      <xdr:nvCxnSpPr>
        <xdr:cNvPr id="70" name="直線コネクタ 69"/>
        <xdr:cNvCxnSpPr/>
      </xdr:nvCxnSpPr>
      <xdr:spPr>
        <a:xfrm flipV="1">
          <a:off x="1130300" y="63360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16891</xdr:rowOff>
    </xdr:from>
    <xdr:to>
      <xdr:col>24</xdr:col>
      <xdr:colOff>114300</xdr:colOff>
      <xdr:row>37</xdr:row>
      <xdr:rowOff>118491</xdr:rowOff>
    </xdr:to>
    <xdr:sp macro="" textlink="">
      <xdr:nvSpPr>
        <xdr:cNvPr id="80" name="楕円 79"/>
        <xdr:cNvSpPr/>
      </xdr:nvSpPr>
      <xdr:spPr>
        <a:xfrm>
          <a:off x="45847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166768</xdr:rowOff>
    </xdr:from>
    <xdr:ext cx="469744" cy="259045"/>
    <xdr:sp macro="" textlink="">
      <xdr:nvSpPr>
        <xdr:cNvPr id="81" name="議会費該当値テキスト"/>
        <xdr:cNvSpPr txBox="1"/>
      </xdr:nvSpPr>
      <xdr:spPr>
        <a:xfrm>
          <a:off x="4686300"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132715</xdr:rowOff>
    </xdr:from>
    <xdr:to>
      <xdr:col>20</xdr:col>
      <xdr:colOff>38100</xdr:colOff>
      <xdr:row>37</xdr:row>
      <xdr:rowOff>62865</xdr:rowOff>
    </xdr:to>
    <xdr:sp macro="" textlink="">
      <xdr:nvSpPr>
        <xdr:cNvPr id="82" name="楕円 81"/>
        <xdr:cNvSpPr/>
      </xdr:nvSpPr>
      <xdr:spPr>
        <a:xfrm>
          <a:off x="3746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53992</xdr:rowOff>
    </xdr:from>
    <xdr:ext cx="469744" cy="259045"/>
    <xdr:sp macro="" textlink="">
      <xdr:nvSpPr>
        <xdr:cNvPr id="83" name="テキスト ボックス 82"/>
        <xdr:cNvSpPr txBox="1"/>
      </xdr:nvSpPr>
      <xdr:spPr>
        <a:xfrm>
          <a:off x="3562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161480</xdr:rowOff>
    </xdr:from>
    <xdr:to>
      <xdr:col>15</xdr:col>
      <xdr:colOff>101600</xdr:colOff>
      <xdr:row>37</xdr:row>
      <xdr:rowOff>91630</xdr:rowOff>
    </xdr:to>
    <xdr:sp macro="" textlink="">
      <xdr:nvSpPr>
        <xdr:cNvPr id="84" name="楕円 83"/>
        <xdr:cNvSpPr/>
      </xdr:nvSpPr>
      <xdr:spPr>
        <a:xfrm>
          <a:off x="2857500" y="63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82757</xdr:rowOff>
    </xdr:from>
    <xdr:ext cx="469744" cy="259045"/>
    <xdr:sp macro="" textlink="">
      <xdr:nvSpPr>
        <xdr:cNvPr id="85" name="テキスト ボックス 84"/>
        <xdr:cNvSpPr txBox="1"/>
      </xdr:nvSpPr>
      <xdr:spPr>
        <a:xfrm>
          <a:off x="2673428" y="64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113093</xdr:rowOff>
    </xdr:from>
    <xdr:to>
      <xdr:col>10</xdr:col>
      <xdr:colOff>165100</xdr:colOff>
      <xdr:row>37</xdr:row>
      <xdr:rowOff>43243</xdr:rowOff>
    </xdr:to>
    <xdr:sp macro="" textlink="">
      <xdr:nvSpPr>
        <xdr:cNvPr id="86" name="楕円 85"/>
        <xdr:cNvSpPr/>
      </xdr:nvSpPr>
      <xdr:spPr>
        <a:xfrm>
          <a:off x="1968500" y="6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34370</xdr:rowOff>
    </xdr:from>
    <xdr:ext cx="469744" cy="259045"/>
    <xdr:sp macro="" textlink="">
      <xdr:nvSpPr>
        <xdr:cNvPr id="87" name="テキスト ボックス 86"/>
        <xdr:cNvSpPr txBox="1"/>
      </xdr:nvSpPr>
      <xdr:spPr>
        <a:xfrm>
          <a:off x="1784428" y="6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113665</xdr:rowOff>
    </xdr:from>
    <xdr:to>
      <xdr:col>6</xdr:col>
      <xdr:colOff>38100</xdr:colOff>
      <xdr:row>37</xdr:row>
      <xdr:rowOff>43815</xdr:rowOff>
    </xdr:to>
    <xdr:sp macro="" textlink="">
      <xdr:nvSpPr>
        <xdr:cNvPr id="88" name="楕円 87"/>
        <xdr:cNvSpPr/>
      </xdr:nvSpPr>
      <xdr:spPr>
        <a:xfrm>
          <a:off x="1079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34942</xdr:rowOff>
    </xdr:from>
    <xdr:ext cx="469744" cy="259045"/>
    <xdr:sp macro="" textlink="">
      <xdr:nvSpPr>
        <xdr:cNvPr id="89" name="テキスト ボックス 88"/>
        <xdr:cNvSpPr txBox="1"/>
      </xdr:nvSpPr>
      <xdr:spPr>
        <a:xfrm>
          <a:off x="895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19182</xdr:rowOff>
    </xdr:from>
    <xdr:to>
      <xdr:col>24</xdr:col>
      <xdr:colOff>63500</xdr:colOff>
      <xdr:row>58</xdr:row>
      <xdr:rowOff>32616</xdr:rowOff>
    </xdr:to>
    <xdr:cxnSp macro="">
      <xdr:nvCxnSpPr>
        <xdr:cNvPr id="118" name="直線コネクタ 117"/>
        <xdr:cNvCxnSpPr/>
      </xdr:nvCxnSpPr>
      <xdr:spPr>
        <a:xfrm flipV="1">
          <a:off x="3797300" y="9791832"/>
          <a:ext cx="838200" cy="1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32616</xdr:rowOff>
    </xdr:from>
    <xdr:to>
      <xdr:col>19</xdr:col>
      <xdr:colOff>177800</xdr:colOff>
      <xdr:row>58</xdr:row>
      <xdr:rowOff>44428</xdr:rowOff>
    </xdr:to>
    <xdr:cxnSp macro="">
      <xdr:nvCxnSpPr>
        <xdr:cNvPr id="121" name="直線コネクタ 120"/>
        <xdr:cNvCxnSpPr/>
      </xdr:nvCxnSpPr>
      <xdr:spPr>
        <a:xfrm flipV="1">
          <a:off x="2908300" y="9976716"/>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92259</xdr:rowOff>
    </xdr:from>
    <xdr:to>
      <xdr:col>15</xdr:col>
      <xdr:colOff>50800</xdr:colOff>
      <xdr:row>58</xdr:row>
      <xdr:rowOff>44428</xdr:rowOff>
    </xdr:to>
    <xdr:cxnSp macro="">
      <xdr:nvCxnSpPr>
        <xdr:cNvPr id="124" name="直線コネクタ 123"/>
        <xdr:cNvCxnSpPr/>
      </xdr:nvCxnSpPr>
      <xdr:spPr>
        <a:xfrm>
          <a:off x="2019300" y="9864909"/>
          <a:ext cx="889000" cy="1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92259</xdr:rowOff>
    </xdr:from>
    <xdr:to>
      <xdr:col>10</xdr:col>
      <xdr:colOff>114300</xdr:colOff>
      <xdr:row>58</xdr:row>
      <xdr:rowOff>6495</xdr:rowOff>
    </xdr:to>
    <xdr:cxnSp macro="">
      <xdr:nvCxnSpPr>
        <xdr:cNvPr id="127" name="直線コネクタ 126"/>
        <xdr:cNvCxnSpPr/>
      </xdr:nvCxnSpPr>
      <xdr:spPr>
        <a:xfrm flipV="1">
          <a:off x="1130300" y="9864909"/>
          <a:ext cx="889000" cy="8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139832</xdr:rowOff>
    </xdr:from>
    <xdr:to>
      <xdr:col>24</xdr:col>
      <xdr:colOff>114300</xdr:colOff>
      <xdr:row>57</xdr:row>
      <xdr:rowOff>69982</xdr:rowOff>
    </xdr:to>
    <xdr:sp macro="" textlink="">
      <xdr:nvSpPr>
        <xdr:cNvPr id="137" name="楕円 136"/>
        <xdr:cNvSpPr/>
      </xdr:nvSpPr>
      <xdr:spPr>
        <a:xfrm>
          <a:off x="4584700" y="97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118259</xdr:rowOff>
    </xdr:from>
    <xdr:ext cx="599010" cy="259045"/>
    <xdr:sp macro="" textlink="">
      <xdr:nvSpPr>
        <xdr:cNvPr id="138" name="総務費該当値テキスト"/>
        <xdr:cNvSpPr txBox="1"/>
      </xdr:nvSpPr>
      <xdr:spPr>
        <a:xfrm>
          <a:off x="4686300" y="971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153266</xdr:rowOff>
    </xdr:from>
    <xdr:to>
      <xdr:col>20</xdr:col>
      <xdr:colOff>38100</xdr:colOff>
      <xdr:row>58</xdr:row>
      <xdr:rowOff>83416</xdr:rowOff>
    </xdr:to>
    <xdr:sp macro="" textlink="">
      <xdr:nvSpPr>
        <xdr:cNvPr id="139" name="楕円 138"/>
        <xdr:cNvSpPr/>
      </xdr:nvSpPr>
      <xdr:spPr>
        <a:xfrm>
          <a:off x="3746500" y="992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74543</xdr:rowOff>
    </xdr:from>
    <xdr:ext cx="534377" cy="259045"/>
    <xdr:sp macro="" textlink="">
      <xdr:nvSpPr>
        <xdr:cNvPr id="140" name="テキスト ボックス 139"/>
        <xdr:cNvSpPr txBox="1"/>
      </xdr:nvSpPr>
      <xdr:spPr>
        <a:xfrm>
          <a:off x="3530111" y="100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165078</xdr:rowOff>
    </xdr:from>
    <xdr:to>
      <xdr:col>15</xdr:col>
      <xdr:colOff>101600</xdr:colOff>
      <xdr:row>58</xdr:row>
      <xdr:rowOff>95228</xdr:rowOff>
    </xdr:to>
    <xdr:sp macro="" textlink="">
      <xdr:nvSpPr>
        <xdr:cNvPr id="141" name="楕円 140"/>
        <xdr:cNvSpPr/>
      </xdr:nvSpPr>
      <xdr:spPr>
        <a:xfrm>
          <a:off x="2857500" y="993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86355</xdr:rowOff>
    </xdr:from>
    <xdr:ext cx="534377" cy="259045"/>
    <xdr:sp macro="" textlink="">
      <xdr:nvSpPr>
        <xdr:cNvPr id="142" name="テキスト ボックス 141"/>
        <xdr:cNvSpPr txBox="1"/>
      </xdr:nvSpPr>
      <xdr:spPr>
        <a:xfrm>
          <a:off x="2641111" y="1003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41459</xdr:rowOff>
    </xdr:from>
    <xdr:to>
      <xdr:col>10</xdr:col>
      <xdr:colOff>165100</xdr:colOff>
      <xdr:row>57</xdr:row>
      <xdr:rowOff>143059</xdr:rowOff>
    </xdr:to>
    <xdr:sp macro="" textlink="">
      <xdr:nvSpPr>
        <xdr:cNvPr id="143" name="楕円 142"/>
        <xdr:cNvSpPr/>
      </xdr:nvSpPr>
      <xdr:spPr>
        <a:xfrm>
          <a:off x="1968500" y="98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159586</xdr:rowOff>
    </xdr:from>
    <xdr:ext cx="599010" cy="259045"/>
    <xdr:sp macro="" textlink="">
      <xdr:nvSpPr>
        <xdr:cNvPr id="144" name="テキスト ボックス 143"/>
        <xdr:cNvSpPr txBox="1"/>
      </xdr:nvSpPr>
      <xdr:spPr>
        <a:xfrm>
          <a:off x="1719795" y="958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127145</xdr:rowOff>
    </xdr:from>
    <xdr:to>
      <xdr:col>6</xdr:col>
      <xdr:colOff>38100</xdr:colOff>
      <xdr:row>58</xdr:row>
      <xdr:rowOff>57295</xdr:rowOff>
    </xdr:to>
    <xdr:sp macro="" textlink="">
      <xdr:nvSpPr>
        <xdr:cNvPr id="145" name="楕円 144"/>
        <xdr:cNvSpPr/>
      </xdr:nvSpPr>
      <xdr:spPr>
        <a:xfrm>
          <a:off x="1079500" y="98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73822</xdr:rowOff>
    </xdr:from>
    <xdr:ext cx="599010" cy="259045"/>
    <xdr:sp macro="" textlink="">
      <xdr:nvSpPr>
        <xdr:cNvPr id="146" name="テキスト ボックス 145"/>
        <xdr:cNvSpPr txBox="1"/>
      </xdr:nvSpPr>
      <xdr:spPr>
        <a:xfrm>
          <a:off x="830795" y="967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77505</xdr:rowOff>
    </xdr:from>
    <xdr:to>
      <xdr:col>24</xdr:col>
      <xdr:colOff>63500</xdr:colOff>
      <xdr:row>76</xdr:row>
      <xdr:rowOff>113320</xdr:rowOff>
    </xdr:to>
    <xdr:cxnSp macro="">
      <xdr:nvCxnSpPr>
        <xdr:cNvPr id="176" name="直線コネクタ 175"/>
        <xdr:cNvCxnSpPr/>
      </xdr:nvCxnSpPr>
      <xdr:spPr>
        <a:xfrm>
          <a:off x="3797300" y="13107705"/>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77505</xdr:rowOff>
    </xdr:from>
    <xdr:to>
      <xdr:col>19</xdr:col>
      <xdr:colOff>177800</xdr:colOff>
      <xdr:row>76</xdr:row>
      <xdr:rowOff>169830</xdr:rowOff>
    </xdr:to>
    <xdr:cxnSp macro="">
      <xdr:nvCxnSpPr>
        <xdr:cNvPr id="179" name="直線コネクタ 178"/>
        <xdr:cNvCxnSpPr/>
      </xdr:nvCxnSpPr>
      <xdr:spPr>
        <a:xfrm flipV="1">
          <a:off x="2908300" y="13107705"/>
          <a:ext cx="889000" cy="9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169830</xdr:rowOff>
    </xdr:from>
    <xdr:to>
      <xdr:col>15</xdr:col>
      <xdr:colOff>50800</xdr:colOff>
      <xdr:row>77</xdr:row>
      <xdr:rowOff>40388</xdr:rowOff>
    </xdr:to>
    <xdr:cxnSp macro="">
      <xdr:nvCxnSpPr>
        <xdr:cNvPr id="182" name="直線コネクタ 181"/>
        <xdr:cNvCxnSpPr/>
      </xdr:nvCxnSpPr>
      <xdr:spPr>
        <a:xfrm flipV="1">
          <a:off x="2019300" y="13200030"/>
          <a:ext cx="8890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53480</xdr:rowOff>
    </xdr:from>
    <xdr:to>
      <xdr:col>10</xdr:col>
      <xdr:colOff>114300</xdr:colOff>
      <xdr:row>77</xdr:row>
      <xdr:rowOff>40388</xdr:rowOff>
    </xdr:to>
    <xdr:cxnSp macro="">
      <xdr:nvCxnSpPr>
        <xdr:cNvPr id="185" name="直線コネクタ 184"/>
        <xdr:cNvCxnSpPr/>
      </xdr:nvCxnSpPr>
      <xdr:spPr>
        <a:xfrm>
          <a:off x="1130300" y="13083680"/>
          <a:ext cx="889000" cy="1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62520</xdr:rowOff>
    </xdr:from>
    <xdr:to>
      <xdr:col>24</xdr:col>
      <xdr:colOff>114300</xdr:colOff>
      <xdr:row>76</xdr:row>
      <xdr:rowOff>164120</xdr:rowOff>
    </xdr:to>
    <xdr:sp macro="" textlink="">
      <xdr:nvSpPr>
        <xdr:cNvPr id="195" name="楕円 194"/>
        <xdr:cNvSpPr/>
      </xdr:nvSpPr>
      <xdr:spPr>
        <a:xfrm>
          <a:off x="45847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85396</xdr:rowOff>
    </xdr:from>
    <xdr:ext cx="599010" cy="259045"/>
    <xdr:sp macro="" textlink="">
      <xdr:nvSpPr>
        <xdr:cNvPr id="196" name="民生費該当値テキスト"/>
        <xdr:cNvSpPr txBox="1"/>
      </xdr:nvSpPr>
      <xdr:spPr>
        <a:xfrm>
          <a:off x="4686300" y="1294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26705</xdr:rowOff>
    </xdr:from>
    <xdr:to>
      <xdr:col>20</xdr:col>
      <xdr:colOff>38100</xdr:colOff>
      <xdr:row>76</xdr:row>
      <xdr:rowOff>128305</xdr:rowOff>
    </xdr:to>
    <xdr:sp macro="" textlink="">
      <xdr:nvSpPr>
        <xdr:cNvPr id="197" name="楕円 196"/>
        <xdr:cNvSpPr/>
      </xdr:nvSpPr>
      <xdr:spPr>
        <a:xfrm>
          <a:off x="3746500" y="130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144832</xdr:rowOff>
    </xdr:from>
    <xdr:ext cx="599010" cy="259045"/>
    <xdr:sp macro="" textlink="">
      <xdr:nvSpPr>
        <xdr:cNvPr id="198" name="テキスト ボックス 197"/>
        <xdr:cNvSpPr txBox="1"/>
      </xdr:nvSpPr>
      <xdr:spPr>
        <a:xfrm>
          <a:off x="3497795" y="1283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119030</xdr:rowOff>
    </xdr:from>
    <xdr:to>
      <xdr:col>15</xdr:col>
      <xdr:colOff>101600</xdr:colOff>
      <xdr:row>77</xdr:row>
      <xdr:rowOff>49180</xdr:rowOff>
    </xdr:to>
    <xdr:sp macro="" textlink="">
      <xdr:nvSpPr>
        <xdr:cNvPr id="199" name="楕円 198"/>
        <xdr:cNvSpPr/>
      </xdr:nvSpPr>
      <xdr:spPr>
        <a:xfrm>
          <a:off x="28575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65706</xdr:rowOff>
    </xdr:from>
    <xdr:ext cx="599010" cy="259045"/>
    <xdr:sp macro="" textlink="">
      <xdr:nvSpPr>
        <xdr:cNvPr id="200" name="テキスト ボックス 199"/>
        <xdr:cNvSpPr txBox="1"/>
      </xdr:nvSpPr>
      <xdr:spPr>
        <a:xfrm>
          <a:off x="2608795" y="1292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161038</xdr:rowOff>
    </xdr:from>
    <xdr:to>
      <xdr:col>10</xdr:col>
      <xdr:colOff>165100</xdr:colOff>
      <xdr:row>77</xdr:row>
      <xdr:rowOff>91188</xdr:rowOff>
    </xdr:to>
    <xdr:sp macro="" textlink="">
      <xdr:nvSpPr>
        <xdr:cNvPr id="201" name="楕円 200"/>
        <xdr:cNvSpPr/>
      </xdr:nvSpPr>
      <xdr:spPr>
        <a:xfrm>
          <a:off x="1968500" y="131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82315</xdr:rowOff>
    </xdr:from>
    <xdr:ext cx="599010" cy="259045"/>
    <xdr:sp macro="" textlink="">
      <xdr:nvSpPr>
        <xdr:cNvPr id="202" name="テキスト ボックス 201"/>
        <xdr:cNvSpPr txBox="1"/>
      </xdr:nvSpPr>
      <xdr:spPr>
        <a:xfrm>
          <a:off x="1719795" y="1328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2680</xdr:rowOff>
    </xdr:from>
    <xdr:to>
      <xdr:col>6</xdr:col>
      <xdr:colOff>38100</xdr:colOff>
      <xdr:row>76</xdr:row>
      <xdr:rowOff>104280</xdr:rowOff>
    </xdr:to>
    <xdr:sp macro="" textlink="">
      <xdr:nvSpPr>
        <xdr:cNvPr id="203" name="楕円 202"/>
        <xdr:cNvSpPr/>
      </xdr:nvSpPr>
      <xdr:spPr>
        <a:xfrm>
          <a:off x="1079500" y="130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120807</xdr:rowOff>
    </xdr:from>
    <xdr:ext cx="599010" cy="259045"/>
    <xdr:sp macro="" textlink="">
      <xdr:nvSpPr>
        <xdr:cNvPr id="204" name="テキスト ボックス 203"/>
        <xdr:cNvSpPr txBox="1"/>
      </xdr:nvSpPr>
      <xdr:spPr>
        <a:xfrm>
          <a:off x="830795" y="1280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74242</xdr:rowOff>
    </xdr:from>
    <xdr:to>
      <xdr:col>24</xdr:col>
      <xdr:colOff>63500</xdr:colOff>
      <xdr:row>97</xdr:row>
      <xdr:rowOff>75147</xdr:rowOff>
    </xdr:to>
    <xdr:cxnSp macro="">
      <xdr:nvCxnSpPr>
        <xdr:cNvPr id="231" name="直線コネクタ 230"/>
        <xdr:cNvCxnSpPr/>
      </xdr:nvCxnSpPr>
      <xdr:spPr>
        <a:xfrm flipV="1">
          <a:off x="3797300" y="16704892"/>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60897</xdr:rowOff>
    </xdr:from>
    <xdr:to>
      <xdr:col>19</xdr:col>
      <xdr:colOff>177800</xdr:colOff>
      <xdr:row>97</xdr:row>
      <xdr:rowOff>75147</xdr:rowOff>
    </xdr:to>
    <xdr:cxnSp macro="">
      <xdr:nvCxnSpPr>
        <xdr:cNvPr id="234" name="直線コネクタ 233"/>
        <xdr:cNvCxnSpPr/>
      </xdr:nvCxnSpPr>
      <xdr:spPr>
        <a:xfrm>
          <a:off x="2908300" y="16691547"/>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60897</xdr:rowOff>
    </xdr:from>
    <xdr:to>
      <xdr:col>15</xdr:col>
      <xdr:colOff>50800</xdr:colOff>
      <xdr:row>97</xdr:row>
      <xdr:rowOff>110137</xdr:rowOff>
    </xdr:to>
    <xdr:cxnSp macro="">
      <xdr:nvCxnSpPr>
        <xdr:cNvPr id="237" name="直線コネクタ 236"/>
        <xdr:cNvCxnSpPr/>
      </xdr:nvCxnSpPr>
      <xdr:spPr>
        <a:xfrm flipV="1">
          <a:off x="2019300" y="16691547"/>
          <a:ext cx="8890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109182</xdr:rowOff>
    </xdr:from>
    <xdr:to>
      <xdr:col>10</xdr:col>
      <xdr:colOff>114300</xdr:colOff>
      <xdr:row>97</xdr:row>
      <xdr:rowOff>110137</xdr:rowOff>
    </xdr:to>
    <xdr:cxnSp macro="">
      <xdr:nvCxnSpPr>
        <xdr:cNvPr id="240" name="直線コネクタ 239"/>
        <xdr:cNvCxnSpPr/>
      </xdr:nvCxnSpPr>
      <xdr:spPr>
        <a:xfrm>
          <a:off x="1130300" y="16739832"/>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23442</xdr:rowOff>
    </xdr:from>
    <xdr:to>
      <xdr:col>24</xdr:col>
      <xdr:colOff>114300</xdr:colOff>
      <xdr:row>97</xdr:row>
      <xdr:rowOff>125042</xdr:rowOff>
    </xdr:to>
    <xdr:sp macro="" textlink="">
      <xdr:nvSpPr>
        <xdr:cNvPr id="250" name="楕円 249"/>
        <xdr:cNvSpPr/>
      </xdr:nvSpPr>
      <xdr:spPr>
        <a:xfrm>
          <a:off x="4584700" y="166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46319</xdr:rowOff>
    </xdr:from>
    <xdr:ext cx="534377" cy="259045"/>
    <xdr:sp macro="" textlink="">
      <xdr:nvSpPr>
        <xdr:cNvPr id="251" name="衛生費該当値テキスト"/>
        <xdr:cNvSpPr txBox="1"/>
      </xdr:nvSpPr>
      <xdr:spPr>
        <a:xfrm>
          <a:off x="4686300" y="165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24347</xdr:rowOff>
    </xdr:from>
    <xdr:to>
      <xdr:col>20</xdr:col>
      <xdr:colOff>38100</xdr:colOff>
      <xdr:row>97</xdr:row>
      <xdr:rowOff>125947</xdr:rowOff>
    </xdr:to>
    <xdr:sp macro="" textlink="">
      <xdr:nvSpPr>
        <xdr:cNvPr id="252" name="楕円 251"/>
        <xdr:cNvSpPr/>
      </xdr:nvSpPr>
      <xdr:spPr>
        <a:xfrm>
          <a:off x="3746500" y="16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142474</xdr:rowOff>
    </xdr:from>
    <xdr:ext cx="534377" cy="259045"/>
    <xdr:sp macro="" textlink="">
      <xdr:nvSpPr>
        <xdr:cNvPr id="253" name="テキスト ボックス 252"/>
        <xdr:cNvSpPr txBox="1"/>
      </xdr:nvSpPr>
      <xdr:spPr>
        <a:xfrm>
          <a:off x="3530111" y="164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10097</xdr:rowOff>
    </xdr:from>
    <xdr:to>
      <xdr:col>15</xdr:col>
      <xdr:colOff>101600</xdr:colOff>
      <xdr:row>97</xdr:row>
      <xdr:rowOff>111697</xdr:rowOff>
    </xdr:to>
    <xdr:sp macro="" textlink="">
      <xdr:nvSpPr>
        <xdr:cNvPr id="254" name="楕円 253"/>
        <xdr:cNvSpPr/>
      </xdr:nvSpPr>
      <xdr:spPr>
        <a:xfrm>
          <a:off x="2857500" y="166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128224</xdr:rowOff>
    </xdr:from>
    <xdr:ext cx="534377" cy="259045"/>
    <xdr:sp macro="" textlink="">
      <xdr:nvSpPr>
        <xdr:cNvPr id="255" name="テキスト ボックス 254"/>
        <xdr:cNvSpPr txBox="1"/>
      </xdr:nvSpPr>
      <xdr:spPr>
        <a:xfrm>
          <a:off x="2641111" y="164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59337</xdr:rowOff>
    </xdr:from>
    <xdr:to>
      <xdr:col>10</xdr:col>
      <xdr:colOff>165100</xdr:colOff>
      <xdr:row>97</xdr:row>
      <xdr:rowOff>160937</xdr:rowOff>
    </xdr:to>
    <xdr:sp macro="" textlink="">
      <xdr:nvSpPr>
        <xdr:cNvPr id="256" name="楕円 255"/>
        <xdr:cNvSpPr/>
      </xdr:nvSpPr>
      <xdr:spPr>
        <a:xfrm>
          <a:off x="1968500" y="166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152064</xdr:rowOff>
    </xdr:from>
    <xdr:ext cx="534377" cy="259045"/>
    <xdr:sp macro="" textlink="">
      <xdr:nvSpPr>
        <xdr:cNvPr id="257" name="テキスト ボックス 256"/>
        <xdr:cNvSpPr txBox="1"/>
      </xdr:nvSpPr>
      <xdr:spPr>
        <a:xfrm>
          <a:off x="1752111" y="167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58382</xdr:rowOff>
    </xdr:from>
    <xdr:to>
      <xdr:col>6</xdr:col>
      <xdr:colOff>38100</xdr:colOff>
      <xdr:row>97</xdr:row>
      <xdr:rowOff>159982</xdr:rowOff>
    </xdr:to>
    <xdr:sp macro="" textlink="">
      <xdr:nvSpPr>
        <xdr:cNvPr id="258" name="楕円 257"/>
        <xdr:cNvSpPr/>
      </xdr:nvSpPr>
      <xdr:spPr>
        <a:xfrm>
          <a:off x="1079500" y="166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151109</xdr:rowOff>
    </xdr:from>
    <xdr:ext cx="534377" cy="259045"/>
    <xdr:sp macro="" textlink="">
      <xdr:nvSpPr>
        <xdr:cNvPr id="259" name="テキスト ボックス 258"/>
        <xdr:cNvSpPr txBox="1"/>
      </xdr:nvSpPr>
      <xdr:spPr>
        <a:xfrm>
          <a:off x="863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132483</xdr:rowOff>
    </xdr:from>
    <xdr:to>
      <xdr:col>55</xdr:col>
      <xdr:colOff>0</xdr:colOff>
      <xdr:row>57</xdr:row>
      <xdr:rowOff>156279</xdr:rowOff>
    </xdr:to>
    <xdr:cxnSp macro="">
      <xdr:nvCxnSpPr>
        <xdr:cNvPr id="345" name="直線コネクタ 344"/>
        <xdr:cNvCxnSpPr/>
      </xdr:nvCxnSpPr>
      <xdr:spPr>
        <a:xfrm>
          <a:off x="9639300" y="9905133"/>
          <a:ext cx="8382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55717</xdr:rowOff>
    </xdr:from>
    <xdr:to>
      <xdr:col>50</xdr:col>
      <xdr:colOff>114300</xdr:colOff>
      <xdr:row>57</xdr:row>
      <xdr:rowOff>132483</xdr:rowOff>
    </xdr:to>
    <xdr:cxnSp macro="">
      <xdr:nvCxnSpPr>
        <xdr:cNvPr id="348" name="直線コネクタ 347"/>
        <xdr:cNvCxnSpPr/>
      </xdr:nvCxnSpPr>
      <xdr:spPr>
        <a:xfrm>
          <a:off x="8750300" y="9828367"/>
          <a:ext cx="889000" cy="7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75496</xdr:rowOff>
    </xdr:from>
    <xdr:to>
      <xdr:col>45</xdr:col>
      <xdr:colOff>177800</xdr:colOff>
      <xdr:row>57</xdr:row>
      <xdr:rowOff>55717</xdr:rowOff>
    </xdr:to>
    <xdr:cxnSp macro="">
      <xdr:nvCxnSpPr>
        <xdr:cNvPr id="351" name="直線コネクタ 350"/>
        <xdr:cNvCxnSpPr/>
      </xdr:nvCxnSpPr>
      <xdr:spPr>
        <a:xfrm>
          <a:off x="7861300" y="9676696"/>
          <a:ext cx="889000" cy="15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75496</xdr:rowOff>
    </xdr:from>
    <xdr:to>
      <xdr:col>41</xdr:col>
      <xdr:colOff>50800</xdr:colOff>
      <xdr:row>56</xdr:row>
      <xdr:rowOff>123306</xdr:rowOff>
    </xdr:to>
    <xdr:cxnSp macro="">
      <xdr:nvCxnSpPr>
        <xdr:cNvPr id="354" name="直線コネクタ 353"/>
        <xdr:cNvCxnSpPr/>
      </xdr:nvCxnSpPr>
      <xdr:spPr>
        <a:xfrm flipV="1">
          <a:off x="6972300" y="9676696"/>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105479</xdr:rowOff>
    </xdr:from>
    <xdr:to>
      <xdr:col>55</xdr:col>
      <xdr:colOff>50800</xdr:colOff>
      <xdr:row>58</xdr:row>
      <xdr:rowOff>35629</xdr:rowOff>
    </xdr:to>
    <xdr:sp macro="" textlink="">
      <xdr:nvSpPr>
        <xdr:cNvPr id="364" name="楕円 363"/>
        <xdr:cNvSpPr/>
      </xdr:nvSpPr>
      <xdr:spPr>
        <a:xfrm>
          <a:off x="10426700" y="98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83906</xdr:rowOff>
    </xdr:from>
    <xdr:ext cx="534377" cy="259045"/>
    <xdr:sp macro="" textlink="">
      <xdr:nvSpPr>
        <xdr:cNvPr id="365" name="農林水産業費該当値テキスト"/>
        <xdr:cNvSpPr txBox="1"/>
      </xdr:nvSpPr>
      <xdr:spPr>
        <a:xfrm>
          <a:off x="10528300" y="98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81683</xdr:rowOff>
    </xdr:from>
    <xdr:to>
      <xdr:col>50</xdr:col>
      <xdr:colOff>165100</xdr:colOff>
      <xdr:row>58</xdr:row>
      <xdr:rowOff>11833</xdr:rowOff>
    </xdr:to>
    <xdr:sp macro="" textlink="">
      <xdr:nvSpPr>
        <xdr:cNvPr id="366" name="楕円 365"/>
        <xdr:cNvSpPr/>
      </xdr:nvSpPr>
      <xdr:spPr>
        <a:xfrm>
          <a:off x="9588500" y="98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2960</xdr:rowOff>
    </xdr:from>
    <xdr:ext cx="534377" cy="259045"/>
    <xdr:sp macro="" textlink="">
      <xdr:nvSpPr>
        <xdr:cNvPr id="367" name="テキスト ボックス 366"/>
        <xdr:cNvSpPr txBox="1"/>
      </xdr:nvSpPr>
      <xdr:spPr>
        <a:xfrm>
          <a:off x="9372111" y="994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4917</xdr:rowOff>
    </xdr:from>
    <xdr:to>
      <xdr:col>46</xdr:col>
      <xdr:colOff>38100</xdr:colOff>
      <xdr:row>57</xdr:row>
      <xdr:rowOff>106517</xdr:rowOff>
    </xdr:to>
    <xdr:sp macro="" textlink="">
      <xdr:nvSpPr>
        <xdr:cNvPr id="368" name="楕円 367"/>
        <xdr:cNvSpPr/>
      </xdr:nvSpPr>
      <xdr:spPr>
        <a:xfrm>
          <a:off x="8699500" y="97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97644</xdr:rowOff>
    </xdr:from>
    <xdr:ext cx="534377" cy="259045"/>
    <xdr:sp macro="" textlink="">
      <xdr:nvSpPr>
        <xdr:cNvPr id="369" name="テキスト ボックス 368"/>
        <xdr:cNvSpPr txBox="1"/>
      </xdr:nvSpPr>
      <xdr:spPr>
        <a:xfrm>
          <a:off x="8483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24696</xdr:rowOff>
    </xdr:from>
    <xdr:to>
      <xdr:col>41</xdr:col>
      <xdr:colOff>101600</xdr:colOff>
      <xdr:row>56</xdr:row>
      <xdr:rowOff>126296</xdr:rowOff>
    </xdr:to>
    <xdr:sp macro="" textlink="">
      <xdr:nvSpPr>
        <xdr:cNvPr id="370" name="楕円 369"/>
        <xdr:cNvSpPr/>
      </xdr:nvSpPr>
      <xdr:spPr>
        <a:xfrm>
          <a:off x="7810500" y="96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142823</xdr:rowOff>
    </xdr:from>
    <xdr:ext cx="534377" cy="259045"/>
    <xdr:sp macro="" textlink="">
      <xdr:nvSpPr>
        <xdr:cNvPr id="371" name="テキスト ボックス 370"/>
        <xdr:cNvSpPr txBox="1"/>
      </xdr:nvSpPr>
      <xdr:spPr>
        <a:xfrm>
          <a:off x="7594111" y="94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72506</xdr:rowOff>
    </xdr:from>
    <xdr:to>
      <xdr:col>36</xdr:col>
      <xdr:colOff>165100</xdr:colOff>
      <xdr:row>57</xdr:row>
      <xdr:rowOff>2656</xdr:rowOff>
    </xdr:to>
    <xdr:sp macro="" textlink="">
      <xdr:nvSpPr>
        <xdr:cNvPr id="372" name="楕円 371"/>
        <xdr:cNvSpPr/>
      </xdr:nvSpPr>
      <xdr:spPr>
        <a:xfrm>
          <a:off x="6921500" y="96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19183</xdr:rowOff>
    </xdr:from>
    <xdr:ext cx="534377" cy="259045"/>
    <xdr:sp macro="" textlink="">
      <xdr:nvSpPr>
        <xdr:cNvPr id="373" name="テキスト ボックス 372"/>
        <xdr:cNvSpPr txBox="1"/>
      </xdr:nvSpPr>
      <xdr:spPr>
        <a:xfrm>
          <a:off x="6705111" y="944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73613</xdr:rowOff>
    </xdr:from>
    <xdr:to>
      <xdr:col>55</xdr:col>
      <xdr:colOff>0</xdr:colOff>
      <xdr:row>78</xdr:row>
      <xdr:rowOff>63565</xdr:rowOff>
    </xdr:to>
    <xdr:cxnSp macro="">
      <xdr:nvCxnSpPr>
        <xdr:cNvPr id="404" name="直線コネクタ 403"/>
        <xdr:cNvCxnSpPr/>
      </xdr:nvCxnSpPr>
      <xdr:spPr>
        <a:xfrm flipV="1">
          <a:off x="9639300" y="13275263"/>
          <a:ext cx="838200" cy="1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63565</xdr:rowOff>
    </xdr:from>
    <xdr:to>
      <xdr:col>50</xdr:col>
      <xdr:colOff>114300</xdr:colOff>
      <xdr:row>78</xdr:row>
      <xdr:rowOff>140331</xdr:rowOff>
    </xdr:to>
    <xdr:cxnSp macro="">
      <xdr:nvCxnSpPr>
        <xdr:cNvPr id="407" name="直線コネクタ 406"/>
        <xdr:cNvCxnSpPr/>
      </xdr:nvCxnSpPr>
      <xdr:spPr>
        <a:xfrm flipV="1">
          <a:off x="8750300" y="13436665"/>
          <a:ext cx="889000" cy="7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127487</xdr:rowOff>
    </xdr:from>
    <xdr:to>
      <xdr:col>45</xdr:col>
      <xdr:colOff>177800</xdr:colOff>
      <xdr:row>78</xdr:row>
      <xdr:rowOff>140331</xdr:rowOff>
    </xdr:to>
    <xdr:cxnSp macro="">
      <xdr:nvCxnSpPr>
        <xdr:cNvPr id="410" name="直線コネクタ 409"/>
        <xdr:cNvCxnSpPr/>
      </xdr:nvCxnSpPr>
      <xdr:spPr>
        <a:xfrm>
          <a:off x="7861300" y="13500587"/>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111049</xdr:rowOff>
    </xdr:from>
    <xdr:to>
      <xdr:col>41</xdr:col>
      <xdr:colOff>50800</xdr:colOff>
      <xdr:row>78</xdr:row>
      <xdr:rowOff>127487</xdr:rowOff>
    </xdr:to>
    <xdr:cxnSp macro="">
      <xdr:nvCxnSpPr>
        <xdr:cNvPr id="413" name="直線コネクタ 412"/>
        <xdr:cNvCxnSpPr/>
      </xdr:nvCxnSpPr>
      <xdr:spPr>
        <a:xfrm>
          <a:off x="6972300" y="13141249"/>
          <a:ext cx="889000" cy="3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22813</xdr:rowOff>
    </xdr:from>
    <xdr:to>
      <xdr:col>55</xdr:col>
      <xdr:colOff>50800</xdr:colOff>
      <xdr:row>77</xdr:row>
      <xdr:rowOff>124413</xdr:rowOff>
    </xdr:to>
    <xdr:sp macro="" textlink="">
      <xdr:nvSpPr>
        <xdr:cNvPr id="423" name="楕円 422"/>
        <xdr:cNvSpPr/>
      </xdr:nvSpPr>
      <xdr:spPr>
        <a:xfrm>
          <a:off x="10426700" y="132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45690</xdr:rowOff>
    </xdr:from>
    <xdr:ext cx="534377" cy="259045"/>
    <xdr:sp macro="" textlink="">
      <xdr:nvSpPr>
        <xdr:cNvPr id="424" name="商工費該当値テキスト"/>
        <xdr:cNvSpPr txBox="1"/>
      </xdr:nvSpPr>
      <xdr:spPr>
        <a:xfrm>
          <a:off x="10528300" y="130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12765</xdr:rowOff>
    </xdr:from>
    <xdr:to>
      <xdr:col>50</xdr:col>
      <xdr:colOff>165100</xdr:colOff>
      <xdr:row>78</xdr:row>
      <xdr:rowOff>114365</xdr:rowOff>
    </xdr:to>
    <xdr:sp macro="" textlink="">
      <xdr:nvSpPr>
        <xdr:cNvPr id="425" name="楕円 424"/>
        <xdr:cNvSpPr/>
      </xdr:nvSpPr>
      <xdr:spPr>
        <a:xfrm>
          <a:off x="9588500" y="133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105492</xdr:rowOff>
    </xdr:from>
    <xdr:ext cx="534377" cy="259045"/>
    <xdr:sp macro="" textlink="">
      <xdr:nvSpPr>
        <xdr:cNvPr id="426" name="テキスト ボックス 425"/>
        <xdr:cNvSpPr txBox="1"/>
      </xdr:nvSpPr>
      <xdr:spPr>
        <a:xfrm>
          <a:off x="9372111" y="134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89531</xdr:rowOff>
    </xdr:from>
    <xdr:to>
      <xdr:col>46</xdr:col>
      <xdr:colOff>38100</xdr:colOff>
      <xdr:row>79</xdr:row>
      <xdr:rowOff>19681</xdr:rowOff>
    </xdr:to>
    <xdr:sp macro="" textlink="">
      <xdr:nvSpPr>
        <xdr:cNvPr id="427" name="楕円 426"/>
        <xdr:cNvSpPr/>
      </xdr:nvSpPr>
      <xdr:spPr>
        <a:xfrm>
          <a:off x="8699500" y="134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10808</xdr:rowOff>
    </xdr:from>
    <xdr:ext cx="534377" cy="259045"/>
    <xdr:sp macro="" textlink="">
      <xdr:nvSpPr>
        <xdr:cNvPr id="428" name="テキスト ボックス 427"/>
        <xdr:cNvSpPr txBox="1"/>
      </xdr:nvSpPr>
      <xdr:spPr>
        <a:xfrm>
          <a:off x="8483111" y="135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76687</xdr:rowOff>
    </xdr:from>
    <xdr:to>
      <xdr:col>41</xdr:col>
      <xdr:colOff>101600</xdr:colOff>
      <xdr:row>79</xdr:row>
      <xdr:rowOff>6837</xdr:rowOff>
    </xdr:to>
    <xdr:sp macro="" textlink="">
      <xdr:nvSpPr>
        <xdr:cNvPr id="429" name="楕円 428"/>
        <xdr:cNvSpPr/>
      </xdr:nvSpPr>
      <xdr:spPr>
        <a:xfrm>
          <a:off x="7810500" y="1344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169414</xdr:rowOff>
    </xdr:from>
    <xdr:ext cx="534377" cy="259045"/>
    <xdr:sp macro="" textlink="">
      <xdr:nvSpPr>
        <xdr:cNvPr id="430" name="テキスト ボックス 429"/>
        <xdr:cNvSpPr txBox="1"/>
      </xdr:nvSpPr>
      <xdr:spPr>
        <a:xfrm>
          <a:off x="7594111" y="135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60249</xdr:rowOff>
    </xdr:from>
    <xdr:to>
      <xdr:col>36</xdr:col>
      <xdr:colOff>165100</xdr:colOff>
      <xdr:row>76</xdr:row>
      <xdr:rowOff>161849</xdr:rowOff>
    </xdr:to>
    <xdr:sp macro="" textlink="">
      <xdr:nvSpPr>
        <xdr:cNvPr id="431" name="楕円 430"/>
        <xdr:cNvSpPr/>
      </xdr:nvSpPr>
      <xdr:spPr>
        <a:xfrm>
          <a:off x="69215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6926</xdr:rowOff>
    </xdr:from>
    <xdr:ext cx="534377" cy="259045"/>
    <xdr:sp macro="" textlink="">
      <xdr:nvSpPr>
        <xdr:cNvPr id="432" name="テキスト ボックス 431"/>
        <xdr:cNvSpPr txBox="1"/>
      </xdr:nvSpPr>
      <xdr:spPr>
        <a:xfrm>
          <a:off x="6705111" y="128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27567</xdr:rowOff>
    </xdr:from>
    <xdr:to>
      <xdr:col>55</xdr:col>
      <xdr:colOff>0</xdr:colOff>
      <xdr:row>97</xdr:row>
      <xdr:rowOff>24482</xdr:rowOff>
    </xdr:to>
    <xdr:cxnSp macro="">
      <xdr:nvCxnSpPr>
        <xdr:cNvPr id="461" name="直線コネクタ 460"/>
        <xdr:cNvCxnSpPr/>
      </xdr:nvCxnSpPr>
      <xdr:spPr>
        <a:xfrm flipV="1">
          <a:off x="9639300" y="16486767"/>
          <a:ext cx="838200" cy="1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106812</xdr:rowOff>
    </xdr:from>
    <xdr:to>
      <xdr:col>50</xdr:col>
      <xdr:colOff>114300</xdr:colOff>
      <xdr:row>97</xdr:row>
      <xdr:rowOff>24482</xdr:rowOff>
    </xdr:to>
    <xdr:cxnSp macro="">
      <xdr:nvCxnSpPr>
        <xdr:cNvPr id="464" name="直線コネクタ 463"/>
        <xdr:cNvCxnSpPr/>
      </xdr:nvCxnSpPr>
      <xdr:spPr>
        <a:xfrm>
          <a:off x="8750300" y="16394562"/>
          <a:ext cx="889000" cy="2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106812</xdr:rowOff>
    </xdr:from>
    <xdr:to>
      <xdr:col>45</xdr:col>
      <xdr:colOff>177800</xdr:colOff>
      <xdr:row>97</xdr:row>
      <xdr:rowOff>37688</xdr:rowOff>
    </xdr:to>
    <xdr:cxnSp macro="">
      <xdr:nvCxnSpPr>
        <xdr:cNvPr id="467" name="直線コネクタ 466"/>
        <xdr:cNvCxnSpPr/>
      </xdr:nvCxnSpPr>
      <xdr:spPr>
        <a:xfrm flipV="1">
          <a:off x="7861300" y="16394562"/>
          <a:ext cx="889000" cy="27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9" name="テキスト ボックス 468"/>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37688</xdr:rowOff>
    </xdr:from>
    <xdr:to>
      <xdr:col>41</xdr:col>
      <xdr:colOff>50800</xdr:colOff>
      <xdr:row>97</xdr:row>
      <xdr:rowOff>80488</xdr:rowOff>
    </xdr:to>
    <xdr:cxnSp macro="">
      <xdr:nvCxnSpPr>
        <xdr:cNvPr id="470" name="直線コネクタ 469"/>
        <xdr:cNvCxnSpPr/>
      </xdr:nvCxnSpPr>
      <xdr:spPr>
        <a:xfrm flipV="1">
          <a:off x="6972300" y="16668338"/>
          <a:ext cx="889000" cy="4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148217</xdr:rowOff>
    </xdr:from>
    <xdr:to>
      <xdr:col>55</xdr:col>
      <xdr:colOff>50800</xdr:colOff>
      <xdr:row>96</xdr:row>
      <xdr:rowOff>78367</xdr:rowOff>
    </xdr:to>
    <xdr:sp macro="" textlink="">
      <xdr:nvSpPr>
        <xdr:cNvPr id="480" name="楕円 479"/>
        <xdr:cNvSpPr/>
      </xdr:nvSpPr>
      <xdr:spPr>
        <a:xfrm>
          <a:off x="10426700" y="16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171094</xdr:rowOff>
    </xdr:from>
    <xdr:ext cx="599010" cy="259045"/>
    <xdr:sp macro="" textlink="">
      <xdr:nvSpPr>
        <xdr:cNvPr id="481" name="土木費該当値テキスト"/>
        <xdr:cNvSpPr txBox="1"/>
      </xdr:nvSpPr>
      <xdr:spPr>
        <a:xfrm>
          <a:off x="10528300" y="1628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145132</xdr:rowOff>
    </xdr:from>
    <xdr:to>
      <xdr:col>50</xdr:col>
      <xdr:colOff>165100</xdr:colOff>
      <xdr:row>97</xdr:row>
      <xdr:rowOff>75282</xdr:rowOff>
    </xdr:to>
    <xdr:sp macro="" textlink="">
      <xdr:nvSpPr>
        <xdr:cNvPr id="482" name="楕円 481"/>
        <xdr:cNvSpPr/>
      </xdr:nvSpPr>
      <xdr:spPr>
        <a:xfrm>
          <a:off x="9588500" y="166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91809</xdr:rowOff>
    </xdr:from>
    <xdr:ext cx="534377" cy="259045"/>
    <xdr:sp macro="" textlink="">
      <xdr:nvSpPr>
        <xdr:cNvPr id="483" name="テキスト ボックス 482"/>
        <xdr:cNvSpPr txBox="1"/>
      </xdr:nvSpPr>
      <xdr:spPr>
        <a:xfrm>
          <a:off x="9372111" y="1637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56012</xdr:rowOff>
    </xdr:from>
    <xdr:to>
      <xdr:col>46</xdr:col>
      <xdr:colOff>38100</xdr:colOff>
      <xdr:row>95</xdr:row>
      <xdr:rowOff>157612</xdr:rowOff>
    </xdr:to>
    <xdr:sp macro="" textlink="">
      <xdr:nvSpPr>
        <xdr:cNvPr id="484" name="楕円 483"/>
        <xdr:cNvSpPr/>
      </xdr:nvSpPr>
      <xdr:spPr>
        <a:xfrm>
          <a:off x="8699500" y="163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2689</xdr:rowOff>
    </xdr:from>
    <xdr:ext cx="599010" cy="259045"/>
    <xdr:sp macro="" textlink="">
      <xdr:nvSpPr>
        <xdr:cNvPr id="485" name="テキスト ボックス 484"/>
        <xdr:cNvSpPr txBox="1"/>
      </xdr:nvSpPr>
      <xdr:spPr>
        <a:xfrm>
          <a:off x="8450795" y="1611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158338</xdr:rowOff>
    </xdr:from>
    <xdr:to>
      <xdr:col>41</xdr:col>
      <xdr:colOff>101600</xdr:colOff>
      <xdr:row>97</xdr:row>
      <xdr:rowOff>88488</xdr:rowOff>
    </xdr:to>
    <xdr:sp macro="" textlink="">
      <xdr:nvSpPr>
        <xdr:cNvPr id="486" name="楕円 485"/>
        <xdr:cNvSpPr/>
      </xdr:nvSpPr>
      <xdr:spPr>
        <a:xfrm>
          <a:off x="7810500" y="1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105015</xdr:rowOff>
    </xdr:from>
    <xdr:ext cx="534377" cy="259045"/>
    <xdr:sp macro="" textlink="">
      <xdr:nvSpPr>
        <xdr:cNvPr id="487" name="テキスト ボックス 486"/>
        <xdr:cNvSpPr txBox="1"/>
      </xdr:nvSpPr>
      <xdr:spPr>
        <a:xfrm>
          <a:off x="7594111" y="163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29688</xdr:rowOff>
    </xdr:from>
    <xdr:to>
      <xdr:col>36</xdr:col>
      <xdr:colOff>165100</xdr:colOff>
      <xdr:row>97</xdr:row>
      <xdr:rowOff>131288</xdr:rowOff>
    </xdr:to>
    <xdr:sp macro="" textlink="">
      <xdr:nvSpPr>
        <xdr:cNvPr id="488" name="楕円 487"/>
        <xdr:cNvSpPr/>
      </xdr:nvSpPr>
      <xdr:spPr>
        <a:xfrm>
          <a:off x="6921500" y="166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147815</xdr:rowOff>
    </xdr:from>
    <xdr:ext cx="534377" cy="259045"/>
    <xdr:sp macro="" textlink="">
      <xdr:nvSpPr>
        <xdr:cNvPr id="489" name="テキスト ボックス 488"/>
        <xdr:cNvSpPr txBox="1"/>
      </xdr:nvSpPr>
      <xdr:spPr>
        <a:xfrm>
          <a:off x="6705111" y="1643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92075</xdr:rowOff>
    </xdr:from>
    <xdr:to>
      <xdr:col>85</xdr:col>
      <xdr:colOff>127000</xdr:colOff>
      <xdr:row>39</xdr:row>
      <xdr:rowOff>1454</xdr:rowOff>
    </xdr:to>
    <xdr:cxnSp macro="">
      <xdr:nvCxnSpPr>
        <xdr:cNvPr id="519" name="直線コネクタ 518"/>
        <xdr:cNvCxnSpPr/>
      </xdr:nvCxnSpPr>
      <xdr:spPr>
        <a:xfrm flipV="1">
          <a:off x="15481300" y="6435725"/>
          <a:ext cx="838200" cy="2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1454</xdr:rowOff>
    </xdr:from>
    <xdr:to>
      <xdr:col>81</xdr:col>
      <xdr:colOff>50800</xdr:colOff>
      <xdr:row>39</xdr:row>
      <xdr:rowOff>54051</xdr:rowOff>
    </xdr:to>
    <xdr:cxnSp macro="">
      <xdr:nvCxnSpPr>
        <xdr:cNvPr id="522" name="直線コネクタ 521"/>
        <xdr:cNvCxnSpPr/>
      </xdr:nvCxnSpPr>
      <xdr:spPr>
        <a:xfrm flipV="1">
          <a:off x="14592300" y="6688004"/>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54051</xdr:rowOff>
    </xdr:from>
    <xdr:to>
      <xdr:col>76</xdr:col>
      <xdr:colOff>114300</xdr:colOff>
      <xdr:row>39</xdr:row>
      <xdr:rowOff>70606</xdr:rowOff>
    </xdr:to>
    <xdr:cxnSp macro="">
      <xdr:nvCxnSpPr>
        <xdr:cNvPr id="525" name="直線コネクタ 524"/>
        <xdr:cNvCxnSpPr/>
      </xdr:nvCxnSpPr>
      <xdr:spPr>
        <a:xfrm flipV="1">
          <a:off x="13703300" y="6740601"/>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36868</xdr:rowOff>
    </xdr:from>
    <xdr:to>
      <xdr:col>71</xdr:col>
      <xdr:colOff>177800</xdr:colOff>
      <xdr:row>39</xdr:row>
      <xdr:rowOff>70606</xdr:rowOff>
    </xdr:to>
    <xdr:cxnSp macro="">
      <xdr:nvCxnSpPr>
        <xdr:cNvPr id="528" name="直線コネクタ 527"/>
        <xdr:cNvCxnSpPr/>
      </xdr:nvCxnSpPr>
      <xdr:spPr>
        <a:xfrm>
          <a:off x="12814300" y="6209068"/>
          <a:ext cx="889000" cy="5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41275</xdr:rowOff>
    </xdr:from>
    <xdr:to>
      <xdr:col>85</xdr:col>
      <xdr:colOff>177800</xdr:colOff>
      <xdr:row>37</xdr:row>
      <xdr:rowOff>142875</xdr:rowOff>
    </xdr:to>
    <xdr:sp macro="" textlink="">
      <xdr:nvSpPr>
        <xdr:cNvPr id="538" name="楕円 537"/>
        <xdr:cNvSpPr/>
      </xdr:nvSpPr>
      <xdr:spPr>
        <a:xfrm>
          <a:off x="162687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64152</xdr:rowOff>
    </xdr:from>
    <xdr:ext cx="534377" cy="259045"/>
    <xdr:sp macro="" textlink="">
      <xdr:nvSpPr>
        <xdr:cNvPr id="539" name="消防費該当値テキスト"/>
        <xdr:cNvSpPr txBox="1"/>
      </xdr:nvSpPr>
      <xdr:spPr>
        <a:xfrm>
          <a:off x="16370300" y="62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122104</xdr:rowOff>
    </xdr:from>
    <xdr:to>
      <xdr:col>81</xdr:col>
      <xdr:colOff>101600</xdr:colOff>
      <xdr:row>39</xdr:row>
      <xdr:rowOff>52254</xdr:rowOff>
    </xdr:to>
    <xdr:sp macro="" textlink="">
      <xdr:nvSpPr>
        <xdr:cNvPr id="540" name="楕円 539"/>
        <xdr:cNvSpPr/>
      </xdr:nvSpPr>
      <xdr:spPr>
        <a:xfrm>
          <a:off x="15430500" y="66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43381</xdr:rowOff>
    </xdr:from>
    <xdr:ext cx="534377" cy="259045"/>
    <xdr:sp macro="" textlink="">
      <xdr:nvSpPr>
        <xdr:cNvPr id="541" name="テキスト ボックス 540"/>
        <xdr:cNvSpPr txBox="1"/>
      </xdr:nvSpPr>
      <xdr:spPr>
        <a:xfrm>
          <a:off x="15214111" y="67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3251</xdr:rowOff>
    </xdr:from>
    <xdr:to>
      <xdr:col>76</xdr:col>
      <xdr:colOff>165100</xdr:colOff>
      <xdr:row>39</xdr:row>
      <xdr:rowOff>104851</xdr:rowOff>
    </xdr:to>
    <xdr:sp macro="" textlink="">
      <xdr:nvSpPr>
        <xdr:cNvPr id="542" name="楕円 541"/>
        <xdr:cNvSpPr/>
      </xdr:nvSpPr>
      <xdr:spPr>
        <a:xfrm>
          <a:off x="14541500" y="66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95978</xdr:rowOff>
    </xdr:from>
    <xdr:ext cx="534377" cy="259045"/>
    <xdr:sp macro="" textlink="">
      <xdr:nvSpPr>
        <xdr:cNvPr id="543" name="テキスト ボックス 542"/>
        <xdr:cNvSpPr txBox="1"/>
      </xdr:nvSpPr>
      <xdr:spPr>
        <a:xfrm>
          <a:off x="14325111" y="67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19806</xdr:rowOff>
    </xdr:from>
    <xdr:to>
      <xdr:col>72</xdr:col>
      <xdr:colOff>38100</xdr:colOff>
      <xdr:row>39</xdr:row>
      <xdr:rowOff>121406</xdr:rowOff>
    </xdr:to>
    <xdr:sp macro="" textlink="">
      <xdr:nvSpPr>
        <xdr:cNvPr id="544" name="楕円 543"/>
        <xdr:cNvSpPr/>
      </xdr:nvSpPr>
      <xdr:spPr>
        <a:xfrm>
          <a:off x="13652500" y="67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112533</xdr:rowOff>
    </xdr:from>
    <xdr:ext cx="534377" cy="259045"/>
    <xdr:sp macro="" textlink="">
      <xdr:nvSpPr>
        <xdr:cNvPr id="545" name="テキスト ボックス 544"/>
        <xdr:cNvSpPr txBox="1"/>
      </xdr:nvSpPr>
      <xdr:spPr>
        <a:xfrm>
          <a:off x="13436111" y="67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157518</xdr:rowOff>
    </xdr:from>
    <xdr:to>
      <xdr:col>67</xdr:col>
      <xdr:colOff>101600</xdr:colOff>
      <xdr:row>36</xdr:row>
      <xdr:rowOff>87668</xdr:rowOff>
    </xdr:to>
    <xdr:sp macro="" textlink="">
      <xdr:nvSpPr>
        <xdr:cNvPr id="546" name="楕円 545"/>
        <xdr:cNvSpPr/>
      </xdr:nvSpPr>
      <xdr:spPr>
        <a:xfrm>
          <a:off x="12763500" y="61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104195</xdr:rowOff>
    </xdr:from>
    <xdr:ext cx="534377" cy="259045"/>
    <xdr:sp macro="" textlink="">
      <xdr:nvSpPr>
        <xdr:cNvPr id="547" name="テキスト ボックス 546"/>
        <xdr:cNvSpPr txBox="1"/>
      </xdr:nvSpPr>
      <xdr:spPr>
        <a:xfrm>
          <a:off x="12547111" y="593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121530</xdr:rowOff>
    </xdr:from>
    <xdr:to>
      <xdr:col>85</xdr:col>
      <xdr:colOff>127000</xdr:colOff>
      <xdr:row>57</xdr:row>
      <xdr:rowOff>150346</xdr:rowOff>
    </xdr:to>
    <xdr:cxnSp macro="">
      <xdr:nvCxnSpPr>
        <xdr:cNvPr id="578" name="直線コネクタ 577"/>
        <xdr:cNvCxnSpPr/>
      </xdr:nvCxnSpPr>
      <xdr:spPr>
        <a:xfrm flipV="1">
          <a:off x="15481300" y="9894180"/>
          <a:ext cx="8382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150346</xdr:rowOff>
    </xdr:from>
    <xdr:to>
      <xdr:col>81</xdr:col>
      <xdr:colOff>50800</xdr:colOff>
      <xdr:row>57</xdr:row>
      <xdr:rowOff>150881</xdr:rowOff>
    </xdr:to>
    <xdr:cxnSp macro="">
      <xdr:nvCxnSpPr>
        <xdr:cNvPr id="581" name="直線コネクタ 580"/>
        <xdr:cNvCxnSpPr/>
      </xdr:nvCxnSpPr>
      <xdr:spPr>
        <a:xfrm flipV="1">
          <a:off x="14592300" y="992299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72759</xdr:rowOff>
    </xdr:from>
    <xdr:to>
      <xdr:col>76</xdr:col>
      <xdr:colOff>114300</xdr:colOff>
      <xdr:row>57</xdr:row>
      <xdr:rowOff>150881</xdr:rowOff>
    </xdr:to>
    <xdr:cxnSp macro="">
      <xdr:nvCxnSpPr>
        <xdr:cNvPr id="584" name="直線コネクタ 583"/>
        <xdr:cNvCxnSpPr/>
      </xdr:nvCxnSpPr>
      <xdr:spPr>
        <a:xfrm>
          <a:off x="13703300" y="9845409"/>
          <a:ext cx="889000" cy="7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72759</xdr:rowOff>
    </xdr:from>
    <xdr:to>
      <xdr:col>71</xdr:col>
      <xdr:colOff>177800</xdr:colOff>
      <xdr:row>57</xdr:row>
      <xdr:rowOff>157459</xdr:rowOff>
    </xdr:to>
    <xdr:cxnSp macro="">
      <xdr:nvCxnSpPr>
        <xdr:cNvPr id="587" name="直線コネクタ 586"/>
        <xdr:cNvCxnSpPr/>
      </xdr:nvCxnSpPr>
      <xdr:spPr>
        <a:xfrm flipV="1">
          <a:off x="12814300" y="9845409"/>
          <a:ext cx="889000" cy="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70730</xdr:rowOff>
    </xdr:from>
    <xdr:to>
      <xdr:col>85</xdr:col>
      <xdr:colOff>177800</xdr:colOff>
      <xdr:row>58</xdr:row>
      <xdr:rowOff>880</xdr:rowOff>
    </xdr:to>
    <xdr:sp macro="" textlink="">
      <xdr:nvSpPr>
        <xdr:cNvPr id="597" name="楕円 596"/>
        <xdr:cNvSpPr/>
      </xdr:nvSpPr>
      <xdr:spPr>
        <a:xfrm>
          <a:off x="16268700" y="98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157107</xdr:rowOff>
    </xdr:from>
    <xdr:ext cx="534377" cy="259045"/>
    <xdr:sp macro="" textlink="">
      <xdr:nvSpPr>
        <xdr:cNvPr id="598" name="教育費該当値テキスト"/>
        <xdr:cNvSpPr txBox="1"/>
      </xdr:nvSpPr>
      <xdr:spPr>
        <a:xfrm>
          <a:off x="16370300" y="975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99546</xdr:rowOff>
    </xdr:from>
    <xdr:to>
      <xdr:col>81</xdr:col>
      <xdr:colOff>101600</xdr:colOff>
      <xdr:row>58</xdr:row>
      <xdr:rowOff>29696</xdr:rowOff>
    </xdr:to>
    <xdr:sp macro="" textlink="">
      <xdr:nvSpPr>
        <xdr:cNvPr id="599" name="楕円 598"/>
        <xdr:cNvSpPr/>
      </xdr:nvSpPr>
      <xdr:spPr>
        <a:xfrm>
          <a:off x="15430500" y="9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20823</xdr:rowOff>
    </xdr:from>
    <xdr:ext cx="534377" cy="259045"/>
    <xdr:sp macro="" textlink="">
      <xdr:nvSpPr>
        <xdr:cNvPr id="600" name="テキスト ボックス 599"/>
        <xdr:cNvSpPr txBox="1"/>
      </xdr:nvSpPr>
      <xdr:spPr>
        <a:xfrm>
          <a:off x="15214111" y="99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100081</xdr:rowOff>
    </xdr:from>
    <xdr:to>
      <xdr:col>76</xdr:col>
      <xdr:colOff>165100</xdr:colOff>
      <xdr:row>58</xdr:row>
      <xdr:rowOff>30231</xdr:rowOff>
    </xdr:to>
    <xdr:sp macro="" textlink="">
      <xdr:nvSpPr>
        <xdr:cNvPr id="601" name="楕円 600"/>
        <xdr:cNvSpPr/>
      </xdr:nvSpPr>
      <xdr:spPr>
        <a:xfrm>
          <a:off x="14541500" y="98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21358</xdr:rowOff>
    </xdr:from>
    <xdr:ext cx="534377" cy="259045"/>
    <xdr:sp macro="" textlink="">
      <xdr:nvSpPr>
        <xdr:cNvPr id="602" name="テキスト ボックス 601"/>
        <xdr:cNvSpPr txBox="1"/>
      </xdr:nvSpPr>
      <xdr:spPr>
        <a:xfrm>
          <a:off x="14325111" y="99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21959</xdr:rowOff>
    </xdr:from>
    <xdr:to>
      <xdr:col>72</xdr:col>
      <xdr:colOff>38100</xdr:colOff>
      <xdr:row>57</xdr:row>
      <xdr:rowOff>123559</xdr:rowOff>
    </xdr:to>
    <xdr:sp macro="" textlink="">
      <xdr:nvSpPr>
        <xdr:cNvPr id="603" name="楕円 602"/>
        <xdr:cNvSpPr/>
      </xdr:nvSpPr>
      <xdr:spPr>
        <a:xfrm>
          <a:off x="13652500" y="97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114686</xdr:rowOff>
    </xdr:from>
    <xdr:ext cx="534377" cy="259045"/>
    <xdr:sp macro="" textlink="">
      <xdr:nvSpPr>
        <xdr:cNvPr id="604" name="テキスト ボックス 603"/>
        <xdr:cNvSpPr txBox="1"/>
      </xdr:nvSpPr>
      <xdr:spPr>
        <a:xfrm>
          <a:off x="13436111" y="98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106659</xdr:rowOff>
    </xdr:from>
    <xdr:to>
      <xdr:col>67</xdr:col>
      <xdr:colOff>101600</xdr:colOff>
      <xdr:row>58</xdr:row>
      <xdr:rowOff>36809</xdr:rowOff>
    </xdr:to>
    <xdr:sp macro="" textlink="">
      <xdr:nvSpPr>
        <xdr:cNvPr id="605" name="楕円 604"/>
        <xdr:cNvSpPr/>
      </xdr:nvSpPr>
      <xdr:spPr>
        <a:xfrm>
          <a:off x="12763500" y="98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27936</xdr:rowOff>
    </xdr:from>
    <xdr:ext cx="534377" cy="259045"/>
    <xdr:sp macro="" textlink="">
      <xdr:nvSpPr>
        <xdr:cNvPr id="606" name="テキスト ボックス 605"/>
        <xdr:cNvSpPr txBox="1"/>
      </xdr:nvSpPr>
      <xdr:spPr>
        <a:xfrm>
          <a:off x="12547111" y="99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11012</xdr:rowOff>
    </xdr:from>
    <xdr:to>
      <xdr:col>85</xdr:col>
      <xdr:colOff>127000</xdr:colOff>
      <xdr:row>78</xdr:row>
      <xdr:rowOff>107783</xdr:rowOff>
    </xdr:to>
    <xdr:cxnSp macro="">
      <xdr:nvCxnSpPr>
        <xdr:cNvPr id="633" name="直線コネクタ 632"/>
        <xdr:cNvCxnSpPr/>
      </xdr:nvCxnSpPr>
      <xdr:spPr>
        <a:xfrm>
          <a:off x="15481300" y="13384112"/>
          <a:ext cx="838200" cy="9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142278</xdr:rowOff>
    </xdr:from>
    <xdr:to>
      <xdr:col>81</xdr:col>
      <xdr:colOff>50800</xdr:colOff>
      <xdr:row>78</xdr:row>
      <xdr:rowOff>11012</xdr:rowOff>
    </xdr:to>
    <xdr:cxnSp macro="">
      <xdr:nvCxnSpPr>
        <xdr:cNvPr id="636" name="直線コネクタ 635"/>
        <xdr:cNvCxnSpPr/>
      </xdr:nvCxnSpPr>
      <xdr:spPr>
        <a:xfrm>
          <a:off x="14592300" y="13343928"/>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142278</xdr:rowOff>
    </xdr:from>
    <xdr:to>
      <xdr:col>76</xdr:col>
      <xdr:colOff>114300</xdr:colOff>
      <xdr:row>78</xdr:row>
      <xdr:rowOff>127808</xdr:rowOff>
    </xdr:to>
    <xdr:cxnSp macro="">
      <xdr:nvCxnSpPr>
        <xdr:cNvPr id="639" name="直線コネクタ 638"/>
        <xdr:cNvCxnSpPr/>
      </xdr:nvCxnSpPr>
      <xdr:spPr>
        <a:xfrm flipV="1">
          <a:off x="13703300" y="13343928"/>
          <a:ext cx="889000" cy="15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126715</xdr:rowOff>
    </xdr:from>
    <xdr:to>
      <xdr:col>71</xdr:col>
      <xdr:colOff>177800</xdr:colOff>
      <xdr:row>78</xdr:row>
      <xdr:rowOff>127808</xdr:rowOff>
    </xdr:to>
    <xdr:cxnSp macro="">
      <xdr:nvCxnSpPr>
        <xdr:cNvPr id="642" name="直線コネクタ 641"/>
        <xdr:cNvCxnSpPr/>
      </xdr:nvCxnSpPr>
      <xdr:spPr>
        <a:xfrm>
          <a:off x="12814300" y="13499815"/>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56983</xdr:rowOff>
    </xdr:from>
    <xdr:to>
      <xdr:col>85</xdr:col>
      <xdr:colOff>177800</xdr:colOff>
      <xdr:row>78</xdr:row>
      <xdr:rowOff>158583</xdr:rowOff>
    </xdr:to>
    <xdr:sp macro="" textlink="">
      <xdr:nvSpPr>
        <xdr:cNvPr id="652" name="楕円 651"/>
        <xdr:cNvSpPr/>
      </xdr:nvSpPr>
      <xdr:spPr>
        <a:xfrm>
          <a:off x="16268700" y="134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3" name="災害復旧費該当値テキスト"/>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131662</xdr:rowOff>
    </xdr:from>
    <xdr:to>
      <xdr:col>81</xdr:col>
      <xdr:colOff>101600</xdr:colOff>
      <xdr:row>78</xdr:row>
      <xdr:rowOff>61812</xdr:rowOff>
    </xdr:to>
    <xdr:sp macro="" textlink="">
      <xdr:nvSpPr>
        <xdr:cNvPr id="654" name="楕円 653"/>
        <xdr:cNvSpPr/>
      </xdr:nvSpPr>
      <xdr:spPr>
        <a:xfrm>
          <a:off x="15430500" y="133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78339</xdr:rowOff>
    </xdr:from>
    <xdr:ext cx="534377" cy="259045"/>
    <xdr:sp macro="" textlink="">
      <xdr:nvSpPr>
        <xdr:cNvPr id="655" name="テキスト ボックス 654"/>
        <xdr:cNvSpPr txBox="1"/>
      </xdr:nvSpPr>
      <xdr:spPr>
        <a:xfrm>
          <a:off x="15214111" y="131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91478</xdr:rowOff>
    </xdr:from>
    <xdr:to>
      <xdr:col>76</xdr:col>
      <xdr:colOff>165100</xdr:colOff>
      <xdr:row>78</xdr:row>
      <xdr:rowOff>21628</xdr:rowOff>
    </xdr:to>
    <xdr:sp macro="" textlink="">
      <xdr:nvSpPr>
        <xdr:cNvPr id="656" name="楕円 655"/>
        <xdr:cNvSpPr/>
      </xdr:nvSpPr>
      <xdr:spPr>
        <a:xfrm>
          <a:off x="14541500" y="132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38155</xdr:rowOff>
    </xdr:from>
    <xdr:ext cx="534377" cy="259045"/>
    <xdr:sp macro="" textlink="">
      <xdr:nvSpPr>
        <xdr:cNvPr id="657" name="テキスト ボックス 656"/>
        <xdr:cNvSpPr txBox="1"/>
      </xdr:nvSpPr>
      <xdr:spPr>
        <a:xfrm>
          <a:off x="14325111" y="130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77008</xdr:rowOff>
    </xdr:from>
    <xdr:to>
      <xdr:col>72</xdr:col>
      <xdr:colOff>38100</xdr:colOff>
      <xdr:row>79</xdr:row>
      <xdr:rowOff>7158</xdr:rowOff>
    </xdr:to>
    <xdr:sp macro="" textlink="">
      <xdr:nvSpPr>
        <xdr:cNvPr id="658" name="楕円 657"/>
        <xdr:cNvSpPr/>
      </xdr:nvSpPr>
      <xdr:spPr>
        <a:xfrm>
          <a:off x="13652500" y="134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169735</xdr:rowOff>
    </xdr:from>
    <xdr:ext cx="469744" cy="259045"/>
    <xdr:sp macro="" textlink="">
      <xdr:nvSpPr>
        <xdr:cNvPr id="659" name="テキスト ボックス 658"/>
        <xdr:cNvSpPr txBox="1"/>
      </xdr:nvSpPr>
      <xdr:spPr>
        <a:xfrm>
          <a:off x="13468428" y="1354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75915</xdr:rowOff>
    </xdr:from>
    <xdr:to>
      <xdr:col>67</xdr:col>
      <xdr:colOff>101600</xdr:colOff>
      <xdr:row>79</xdr:row>
      <xdr:rowOff>6065</xdr:rowOff>
    </xdr:to>
    <xdr:sp macro="" textlink="">
      <xdr:nvSpPr>
        <xdr:cNvPr id="660" name="楕円 659"/>
        <xdr:cNvSpPr/>
      </xdr:nvSpPr>
      <xdr:spPr>
        <a:xfrm>
          <a:off x="12763500" y="13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168642</xdr:rowOff>
    </xdr:from>
    <xdr:ext cx="469744" cy="259045"/>
    <xdr:sp macro="" textlink="">
      <xdr:nvSpPr>
        <xdr:cNvPr id="661" name="テキスト ボックス 660"/>
        <xdr:cNvSpPr txBox="1"/>
      </xdr:nvSpPr>
      <xdr:spPr>
        <a:xfrm>
          <a:off x="12579428" y="135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91312</xdr:rowOff>
    </xdr:from>
    <xdr:to>
      <xdr:col>85</xdr:col>
      <xdr:colOff>127000</xdr:colOff>
      <xdr:row>97</xdr:row>
      <xdr:rowOff>64402</xdr:rowOff>
    </xdr:to>
    <xdr:cxnSp macro="">
      <xdr:nvCxnSpPr>
        <xdr:cNvPr id="691" name="直線コネクタ 690"/>
        <xdr:cNvCxnSpPr/>
      </xdr:nvCxnSpPr>
      <xdr:spPr>
        <a:xfrm flipV="1">
          <a:off x="15481300" y="16379062"/>
          <a:ext cx="838200" cy="3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64402</xdr:rowOff>
    </xdr:from>
    <xdr:to>
      <xdr:col>81</xdr:col>
      <xdr:colOff>50800</xdr:colOff>
      <xdr:row>97</xdr:row>
      <xdr:rowOff>98971</xdr:rowOff>
    </xdr:to>
    <xdr:cxnSp macro="">
      <xdr:nvCxnSpPr>
        <xdr:cNvPr id="694" name="直線コネクタ 693"/>
        <xdr:cNvCxnSpPr/>
      </xdr:nvCxnSpPr>
      <xdr:spPr>
        <a:xfrm flipV="1">
          <a:off x="14592300" y="16695052"/>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98971</xdr:rowOff>
    </xdr:from>
    <xdr:to>
      <xdr:col>76</xdr:col>
      <xdr:colOff>114300</xdr:colOff>
      <xdr:row>98</xdr:row>
      <xdr:rowOff>28969</xdr:rowOff>
    </xdr:to>
    <xdr:cxnSp macro="">
      <xdr:nvCxnSpPr>
        <xdr:cNvPr id="697" name="直線コネクタ 696"/>
        <xdr:cNvCxnSpPr/>
      </xdr:nvCxnSpPr>
      <xdr:spPr>
        <a:xfrm flipV="1">
          <a:off x="13703300" y="16729621"/>
          <a:ext cx="889000" cy="10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28969</xdr:rowOff>
    </xdr:from>
    <xdr:to>
      <xdr:col>71</xdr:col>
      <xdr:colOff>177800</xdr:colOff>
      <xdr:row>98</xdr:row>
      <xdr:rowOff>88075</xdr:rowOff>
    </xdr:to>
    <xdr:cxnSp macro="">
      <xdr:nvCxnSpPr>
        <xdr:cNvPr id="700" name="直線コネクタ 699"/>
        <xdr:cNvCxnSpPr/>
      </xdr:nvCxnSpPr>
      <xdr:spPr>
        <a:xfrm flipV="1">
          <a:off x="12814300" y="16831069"/>
          <a:ext cx="889000" cy="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40512</xdr:rowOff>
    </xdr:from>
    <xdr:to>
      <xdr:col>85</xdr:col>
      <xdr:colOff>177800</xdr:colOff>
      <xdr:row>95</xdr:row>
      <xdr:rowOff>142112</xdr:rowOff>
    </xdr:to>
    <xdr:sp macro="" textlink="">
      <xdr:nvSpPr>
        <xdr:cNvPr id="710" name="楕円 709"/>
        <xdr:cNvSpPr/>
      </xdr:nvSpPr>
      <xdr:spPr>
        <a:xfrm>
          <a:off x="16268700" y="163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63389</xdr:rowOff>
    </xdr:from>
    <xdr:ext cx="534377" cy="259045"/>
    <xdr:sp macro="" textlink="">
      <xdr:nvSpPr>
        <xdr:cNvPr id="711" name="公債費該当値テキスト"/>
        <xdr:cNvSpPr txBox="1"/>
      </xdr:nvSpPr>
      <xdr:spPr>
        <a:xfrm>
          <a:off x="16370300" y="161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13602</xdr:rowOff>
    </xdr:from>
    <xdr:to>
      <xdr:col>81</xdr:col>
      <xdr:colOff>101600</xdr:colOff>
      <xdr:row>97</xdr:row>
      <xdr:rowOff>115202</xdr:rowOff>
    </xdr:to>
    <xdr:sp macro="" textlink="">
      <xdr:nvSpPr>
        <xdr:cNvPr id="712" name="楕円 711"/>
        <xdr:cNvSpPr/>
      </xdr:nvSpPr>
      <xdr:spPr>
        <a:xfrm>
          <a:off x="15430500" y="166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106329</xdr:rowOff>
    </xdr:from>
    <xdr:ext cx="534377" cy="259045"/>
    <xdr:sp macro="" textlink="">
      <xdr:nvSpPr>
        <xdr:cNvPr id="713" name="テキスト ボックス 712"/>
        <xdr:cNvSpPr txBox="1"/>
      </xdr:nvSpPr>
      <xdr:spPr>
        <a:xfrm>
          <a:off x="15214111" y="167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48171</xdr:rowOff>
    </xdr:from>
    <xdr:to>
      <xdr:col>76</xdr:col>
      <xdr:colOff>165100</xdr:colOff>
      <xdr:row>97</xdr:row>
      <xdr:rowOff>149771</xdr:rowOff>
    </xdr:to>
    <xdr:sp macro="" textlink="">
      <xdr:nvSpPr>
        <xdr:cNvPr id="714" name="楕円 713"/>
        <xdr:cNvSpPr/>
      </xdr:nvSpPr>
      <xdr:spPr>
        <a:xfrm>
          <a:off x="14541500" y="16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140898</xdr:rowOff>
    </xdr:from>
    <xdr:ext cx="534377" cy="259045"/>
    <xdr:sp macro="" textlink="">
      <xdr:nvSpPr>
        <xdr:cNvPr id="715" name="テキスト ボックス 714"/>
        <xdr:cNvSpPr txBox="1"/>
      </xdr:nvSpPr>
      <xdr:spPr>
        <a:xfrm>
          <a:off x="14325111" y="1677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149619</xdr:rowOff>
    </xdr:from>
    <xdr:to>
      <xdr:col>72</xdr:col>
      <xdr:colOff>38100</xdr:colOff>
      <xdr:row>98</xdr:row>
      <xdr:rowOff>79769</xdr:rowOff>
    </xdr:to>
    <xdr:sp macro="" textlink="">
      <xdr:nvSpPr>
        <xdr:cNvPr id="716" name="楕円 715"/>
        <xdr:cNvSpPr/>
      </xdr:nvSpPr>
      <xdr:spPr>
        <a:xfrm>
          <a:off x="13652500" y="167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70896</xdr:rowOff>
    </xdr:from>
    <xdr:ext cx="534377" cy="259045"/>
    <xdr:sp macro="" textlink="">
      <xdr:nvSpPr>
        <xdr:cNvPr id="717" name="テキスト ボックス 716"/>
        <xdr:cNvSpPr txBox="1"/>
      </xdr:nvSpPr>
      <xdr:spPr>
        <a:xfrm>
          <a:off x="13436111" y="1687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37275</xdr:rowOff>
    </xdr:from>
    <xdr:to>
      <xdr:col>67</xdr:col>
      <xdr:colOff>101600</xdr:colOff>
      <xdr:row>98</xdr:row>
      <xdr:rowOff>138875</xdr:rowOff>
    </xdr:to>
    <xdr:sp macro="" textlink="">
      <xdr:nvSpPr>
        <xdr:cNvPr id="718" name="楕円 717"/>
        <xdr:cNvSpPr/>
      </xdr:nvSpPr>
      <xdr:spPr>
        <a:xfrm>
          <a:off x="12763500" y="168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130002</xdr:rowOff>
    </xdr:from>
    <xdr:ext cx="534377" cy="259045"/>
    <xdr:sp macro="" textlink="">
      <xdr:nvSpPr>
        <xdr:cNvPr id="719" name="テキスト ボックス 718"/>
        <xdr:cNvSpPr txBox="1"/>
      </xdr:nvSpPr>
      <xdr:spPr>
        <a:xfrm>
          <a:off x="12547111" y="169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110109</xdr:rowOff>
    </xdr:from>
    <xdr:to>
      <xdr:col>116</xdr:col>
      <xdr:colOff>63500</xdr:colOff>
      <xdr:row>39</xdr:row>
      <xdr:rowOff>44450</xdr:rowOff>
    </xdr:to>
    <xdr:cxnSp macro="">
      <xdr:nvCxnSpPr>
        <xdr:cNvPr id="748" name="直線コネクタ 747"/>
        <xdr:cNvCxnSpPr/>
      </xdr:nvCxnSpPr>
      <xdr:spPr>
        <a:xfrm flipV="1">
          <a:off x="21323300" y="5425059"/>
          <a:ext cx="838200" cy="130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109872</xdr:rowOff>
    </xdr:from>
    <xdr:ext cx="378565" cy="259045"/>
    <xdr:sp macro="" textlink="">
      <xdr:nvSpPr>
        <xdr:cNvPr id="749" name="諸支出金平均値テキスト"/>
        <xdr:cNvSpPr txBox="1"/>
      </xdr:nvSpPr>
      <xdr:spPr>
        <a:xfrm>
          <a:off x="22212300" y="6624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59309</xdr:rowOff>
    </xdr:from>
    <xdr:to>
      <xdr:col>116</xdr:col>
      <xdr:colOff>114300</xdr:colOff>
      <xdr:row>31</xdr:row>
      <xdr:rowOff>160909</xdr:rowOff>
    </xdr:to>
    <xdr:sp macro="" textlink="">
      <xdr:nvSpPr>
        <xdr:cNvPr id="767" name="楕円 766"/>
        <xdr:cNvSpPr/>
      </xdr:nvSpPr>
      <xdr:spPr>
        <a:xfrm>
          <a:off x="22110700" y="53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12336</xdr:rowOff>
    </xdr:from>
    <xdr:ext cx="534377" cy="259045"/>
    <xdr:sp macro="" textlink="">
      <xdr:nvSpPr>
        <xdr:cNvPr id="768" name="諸支出金該当値テキスト"/>
        <xdr:cNvSpPr txBox="1"/>
      </xdr:nvSpPr>
      <xdr:spPr>
        <a:xfrm>
          <a:off x="22212300" y="53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目的別でみた場合，特別定額給付金を計上した総務費が大きく増となっているほか，新型コロナ対策の事業者支援により，商工費も増となっている。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その他増減の大きいものとしては，前年度に矢掛認定こども園を整備したことの反動減として民生費が減，道の駅整備事業等による土木費の増，排水機場整備等の防災対策事業の実施による消防費の増，任意繰上償還を行ったことによる公債費の増等となってい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ea"/>
              <a:ea typeface="+mn-ea"/>
              <a:cs typeface="+mn-cs"/>
            </a:rPr>
            <a:t>平成</a:t>
          </a:r>
          <a:r>
            <a:rPr kumimoji="0" lang="en-US" altLang="ja-JP" sz="1400" b="0" i="0" u="none" strike="noStrike" kern="0" cap="none" spc="0" normalizeH="0" baseline="0" noProof="0">
              <a:ln>
                <a:noFill/>
              </a:ln>
              <a:solidFill>
                <a:prstClr val="black"/>
              </a:solidFill>
              <a:effectLst/>
              <a:uLnTx/>
              <a:uFillTx/>
              <a:latin typeface="+mn-ea"/>
              <a:ea typeface="+mn-ea"/>
              <a:cs typeface="+mn-cs"/>
            </a:rPr>
            <a:t>30</a:t>
          </a:r>
          <a:r>
            <a:rPr kumimoji="0" lang="ja-JP" altLang="ja-JP" sz="1400" b="0" i="0" u="none" strike="noStrike" kern="0" cap="none" spc="0" normalizeH="0" baseline="0" noProof="0">
              <a:ln>
                <a:noFill/>
              </a:ln>
              <a:solidFill>
                <a:prstClr val="black"/>
              </a:solidFill>
              <a:effectLst/>
              <a:uLnTx/>
              <a:uFillTx/>
              <a:latin typeface="+mn-ea"/>
              <a:ea typeface="+mn-ea"/>
              <a:cs typeface="+mn-cs"/>
            </a:rPr>
            <a:t>年度</a:t>
          </a:r>
          <a:r>
            <a:rPr kumimoji="0" lang="ja-JP" altLang="en-US" sz="1400" b="0" i="0" u="none" strike="noStrike" kern="0" cap="none" spc="0" normalizeH="0" baseline="0" noProof="0">
              <a:ln>
                <a:noFill/>
              </a:ln>
              <a:solidFill>
                <a:prstClr val="black"/>
              </a:solidFill>
              <a:effectLst/>
              <a:uLnTx/>
              <a:uFillTx/>
              <a:latin typeface="+mn-ea"/>
              <a:ea typeface="+mn-ea"/>
              <a:cs typeface="+mn-cs"/>
            </a:rPr>
            <a:t>の</a:t>
          </a:r>
          <a:r>
            <a:rPr kumimoji="0" lang="en-US" altLang="ja-JP" sz="1400" b="0" i="0" u="none" strike="noStrike" kern="0" cap="none" spc="0" normalizeH="0" baseline="0" noProof="0">
              <a:ln>
                <a:noFill/>
              </a:ln>
              <a:solidFill>
                <a:prstClr val="black"/>
              </a:solidFill>
              <a:effectLst/>
              <a:uLnTx/>
              <a:uFillTx/>
              <a:latin typeface="+mn-ea"/>
              <a:ea typeface="+mn-ea"/>
              <a:cs typeface="+mn-cs"/>
            </a:rPr>
            <a:t>7</a:t>
          </a:r>
          <a:r>
            <a:rPr kumimoji="0" lang="ja-JP" altLang="en-US" sz="1400" b="0" i="0" u="none" strike="noStrike" kern="0" cap="none" spc="0" normalizeH="0" baseline="0" noProof="0">
              <a:ln>
                <a:noFill/>
              </a:ln>
              <a:solidFill>
                <a:prstClr val="black"/>
              </a:solidFill>
              <a:effectLst/>
              <a:uLnTx/>
              <a:uFillTx/>
              <a:latin typeface="+mn-ea"/>
              <a:ea typeface="+mn-ea"/>
              <a:cs typeface="+mn-cs"/>
            </a:rPr>
            <a:t>月豪雨災害</a:t>
          </a:r>
          <a:r>
            <a:rPr kumimoji="0" lang="ja-JP" altLang="ja-JP" sz="1400" b="0" i="0" u="none" strike="noStrike" kern="0" cap="none" spc="0" normalizeH="0" baseline="0" noProof="0">
              <a:ln>
                <a:noFill/>
              </a:ln>
              <a:solidFill>
                <a:prstClr val="black"/>
              </a:solidFill>
              <a:effectLst/>
              <a:uLnTx/>
              <a:uFillTx/>
              <a:latin typeface="+mn-ea"/>
              <a:ea typeface="+mn-ea"/>
              <a:cs typeface="+mn-cs"/>
            </a:rPr>
            <a:t>、</a:t>
          </a:r>
          <a:r>
            <a:rPr kumimoji="0" lang="ja-JP" altLang="en-US" sz="1400" b="0" i="0" u="none" strike="noStrike" kern="0" cap="none" spc="0" normalizeH="0" baseline="0" noProof="0">
              <a:ln>
                <a:noFill/>
              </a:ln>
              <a:solidFill>
                <a:prstClr val="black"/>
              </a:solidFill>
              <a:effectLst/>
              <a:uLnTx/>
              <a:uFillTx/>
              <a:latin typeface="+mn-ea"/>
              <a:ea typeface="+mn-ea"/>
              <a:cs typeface="+mn-cs"/>
            </a:rPr>
            <a:t>令和</a:t>
          </a:r>
          <a:r>
            <a:rPr kumimoji="0" lang="en-US" altLang="ja-JP" sz="1400" b="0" i="0" u="none" strike="noStrike" kern="0" cap="none" spc="0" normalizeH="0" baseline="0" noProof="0">
              <a:ln>
                <a:noFill/>
              </a:ln>
              <a:solidFill>
                <a:prstClr val="black"/>
              </a:solidFill>
              <a:effectLst/>
              <a:uLnTx/>
              <a:uFillTx/>
              <a:latin typeface="+mn-ea"/>
              <a:ea typeface="+mn-ea"/>
              <a:cs typeface="+mn-cs"/>
            </a:rPr>
            <a:t>2</a:t>
          </a:r>
          <a:r>
            <a:rPr kumimoji="0" lang="ja-JP" altLang="en-US" sz="1400" b="0" i="0" u="none" strike="noStrike" kern="0" cap="none" spc="0" normalizeH="0" baseline="0" noProof="0">
              <a:ln>
                <a:noFill/>
              </a:ln>
              <a:solidFill>
                <a:prstClr val="black"/>
              </a:solidFill>
              <a:effectLst/>
              <a:uLnTx/>
              <a:uFillTx/>
              <a:latin typeface="+mn-ea"/>
              <a:ea typeface="+mn-ea"/>
              <a:cs typeface="+mn-cs"/>
            </a:rPr>
            <a:t>年度の新型コロナ対応等，</a:t>
          </a:r>
          <a:r>
            <a:rPr kumimoji="0" lang="ja-JP" altLang="ja-JP" sz="1400" b="0" i="0" u="none" strike="noStrike" kern="0" cap="none" spc="0" normalizeH="0" baseline="0" noProof="0">
              <a:ln>
                <a:noFill/>
              </a:ln>
              <a:solidFill>
                <a:prstClr val="black"/>
              </a:solidFill>
              <a:effectLst/>
              <a:uLnTx/>
              <a:uFillTx/>
              <a:latin typeface="+mn-ea"/>
              <a:ea typeface="+mn-ea"/>
              <a:cs typeface="+mn-cs"/>
            </a:rPr>
            <a:t>経年での比較</a:t>
          </a:r>
          <a:r>
            <a:rPr kumimoji="0" lang="ja-JP" altLang="en-US" sz="1400" b="0" i="0" u="none" strike="noStrike" kern="0" cap="none" spc="0" normalizeH="0" baseline="0" noProof="0">
              <a:ln>
                <a:noFill/>
              </a:ln>
              <a:solidFill>
                <a:prstClr val="black"/>
              </a:solidFill>
              <a:effectLst/>
              <a:uLnTx/>
              <a:uFillTx/>
              <a:latin typeface="+mn-ea"/>
              <a:ea typeface="+mn-ea"/>
              <a:cs typeface="+mn-cs"/>
            </a:rPr>
            <a:t>が困難</a:t>
          </a:r>
          <a:r>
            <a:rPr kumimoji="0" lang="ja-JP" altLang="ja-JP" sz="1400" b="0" i="0" u="none" strike="noStrike" kern="0" cap="none" spc="0" normalizeH="0" baseline="0" noProof="0">
              <a:ln>
                <a:noFill/>
              </a:ln>
              <a:solidFill>
                <a:prstClr val="black"/>
              </a:solidFill>
              <a:effectLst/>
              <a:uLnTx/>
              <a:uFillTx/>
              <a:latin typeface="+mn-ea"/>
              <a:ea typeface="+mn-ea"/>
              <a:cs typeface="+mn-cs"/>
            </a:rPr>
            <a:t>となっているが、</a:t>
          </a:r>
          <a:r>
            <a:rPr kumimoji="1" lang="ja-JP" altLang="ja-JP" sz="1400" b="0" i="0" u="none" strike="noStrike" kern="0" cap="none" spc="0" normalizeH="0" baseline="0" noProof="0">
              <a:ln>
                <a:noFill/>
              </a:ln>
              <a:solidFill>
                <a:prstClr val="black"/>
              </a:solidFill>
              <a:effectLst/>
              <a:uLnTx/>
              <a:uFillTx/>
              <a:latin typeface="+mn-ea"/>
              <a:ea typeface="+mn-ea"/>
              <a:cs typeface="+mn-cs"/>
            </a:rPr>
            <a:t>経常的な経費については増加傾向にあることから、無駄な支出の削減や補助金の検証・見直しを常に行っていく必要がある。</a:t>
          </a:r>
          <a:endParaRPr kumimoji="0" lang="ja-JP" altLang="ja-JP" sz="18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積極的な国県補助金の確保や、過疎対策事業債等の後年度の交付税措置の大きい地方債の有効活用に加え、人件費や公債費等の抑制により経費を削減し、効率的な財政運営を行ってきた結果、地方財政法に基づく剰余金積立により財政調整基金の残高が毎年増加していたが、</a:t>
          </a:r>
          <a:r>
            <a:rPr kumimoji="1" lang="ja-JP" altLang="en-US" sz="1000" b="0" i="0" u="none" strike="noStrike" kern="0" cap="none" spc="0" normalizeH="0" baseline="0" noProof="0">
              <a:ln>
                <a:noFill/>
              </a:ln>
              <a:solidFill>
                <a:prstClr val="black"/>
              </a:solidFill>
              <a:effectLst/>
              <a:uLnTx/>
              <a:uFillTx/>
              <a:latin typeface="+mn-lt"/>
              <a:ea typeface="+mn-ea"/>
              <a:cs typeface="+mn-cs"/>
            </a:rPr>
            <a:t>平成</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年度は前年度末に下水道事業償還基金から積み替えた分を全額取り崩し下水道事業へ出資したほか、災害対応のための財政調整基金の取り崩しにより、残高が大きく減少した。</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その後は、剰余金積立等により再び残高が増加している。今後も、有事に備えるため、基金を有効に活用していく。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　全ての会計において黒字経営となっている。いずれも、計画的に事業を実施し、国県補助金等の財源を有効に活用しながら、効率的に運営を行っているためである。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今後、人口減少や高齢化の進行により、経営の悪化が懸念されるところではあるが、</a:t>
          </a:r>
          <a:r>
            <a:rPr kumimoji="1" lang="ja-JP" altLang="ja-JP" sz="1200" b="0" i="0" u="none" strike="noStrike" kern="0" cap="none" spc="0" normalizeH="0" baseline="0" noProof="0">
              <a:ln>
                <a:noFill/>
              </a:ln>
              <a:solidFill>
                <a:prstClr val="black"/>
              </a:solidFill>
              <a:effectLst/>
              <a:uLnTx/>
              <a:uFillTx/>
              <a:latin typeface="+mn-ea"/>
              <a:ea typeface="+mn-ea"/>
              <a:cs typeface="+mn-cs"/>
            </a:rPr>
            <a:t>今後も引き続き、一般会計では基準に則った適正な繰出金の執行に努めるとともに、各会計では黒字経営を維持しながら、健全な財政運営に努めていく。</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　なお、平成</a:t>
          </a:r>
          <a:r>
            <a:rPr kumimoji="1" lang="en-US" altLang="ja-JP" sz="1200" b="0" i="0" u="none" strike="noStrike" kern="0" cap="none" spc="0" normalizeH="0" baseline="0" noProof="0">
              <a:ln>
                <a:noFill/>
              </a:ln>
              <a:solidFill>
                <a:prstClr val="black"/>
              </a:solidFill>
              <a:effectLst/>
              <a:uLnTx/>
              <a:uFillTx/>
              <a:latin typeface="+mn-ea"/>
              <a:ea typeface="+mn-ea"/>
              <a:cs typeface="+mn-cs"/>
            </a:rPr>
            <a:t>29</a:t>
          </a:r>
          <a:r>
            <a:rPr kumimoji="1" lang="ja-JP" altLang="ja-JP" sz="1200" b="0" i="0" u="none" strike="noStrike" kern="0" cap="none" spc="0" normalizeH="0" baseline="0" noProof="0">
              <a:ln>
                <a:noFill/>
              </a:ln>
              <a:solidFill>
                <a:prstClr val="black"/>
              </a:solidFill>
              <a:effectLst/>
              <a:uLnTx/>
              <a:uFillTx/>
              <a:latin typeface="+mn-ea"/>
              <a:ea typeface="+mn-ea"/>
              <a:cs typeface="+mn-cs"/>
            </a:rPr>
            <a:t>年度末に公共下水道事業特別会計と農業集落排水事業特別会計を統合し、平成</a:t>
          </a:r>
          <a:r>
            <a:rPr kumimoji="1" lang="en-US" altLang="ja-JP" sz="1200" b="0" i="0" u="none" strike="noStrike" kern="0" cap="none" spc="0" normalizeH="0" baseline="0" noProof="0">
              <a:ln>
                <a:noFill/>
              </a:ln>
              <a:solidFill>
                <a:prstClr val="black"/>
              </a:solidFill>
              <a:effectLst/>
              <a:uLnTx/>
              <a:uFillTx/>
              <a:latin typeface="+mn-ea"/>
              <a:ea typeface="+mn-ea"/>
              <a:cs typeface="+mn-cs"/>
            </a:rPr>
            <a:t>30</a:t>
          </a:r>
          <a:r>
            <a:rPr kumimoji="1" lang="ja-JP" altLang="ja-JP" sz="1200" b="0" i="0" u="none" strike="noStrike" kern="0" cap="none" spc="0" normalizeH="0" baseline="0" noProof="0">
              <a:ln>
                <a:noFill/>
              </a:ln>
              <a:solidFill>
                <a:prstClr val="black"/>
              </a:solidFill>
              <a:effectLst/>
              <a:uLnTx/>
              <a:uFillTx/>
              <a:latin typeface="+mn-ea"/>
              <a:ea typeface="+mn-ea"/>
              <a:cs typeface="+mn-cs"/>
            </a:rPr>
            <a:t>年度から公営企業法</a:t>
          </a:r>
          <a:r>
            <a:rPr kumimoji="1" lang="ja-JP" altLang="en-US" sz="1200" b="0" i="0" u="none" strike="noStrike" kern="0" cap="none" spc="0" normalizeH="0" baseline="0" noProof="0">
              <a:ln>
                <a:noFill/>
              </a:ln>
              <a:solidFill>
                <a:prstClr val="black"/>
              </a:solidFill>
              <a:effectLst/>
              <a:uLnTx/>
              <a:uFillTx/>
              <a:latin typeface="+mn-ea"/>
              <a:ea typeface="+mn-ea"/>
              <a:cs typeface="+mn-cs"/>
            </a:rPr>
            <a:t>を</a:t>
          </a:r>
          <a:r>
            <a:rPr kumimoji="1" lang="ja-JP" altLang="ja-JP" sz="1200" b="0" i="0" u="none" strike="noStrike" kern="0" cap="none" spc="0" normalizeH="0" baseline="0" noProof="0">
              <a:ln>
                <a:noFill/>
              </a:ln>
              <a:solidFill>
                <a:prstClr val="black"/>
              </a:solidFill>
              <a:effectLst/>
              <a:uLnTx/>
              <a:uFillTx/>
              <a:latin typeface="+mn-ea"/>
              <a:ea typeface="+mn-ea"/>
              <a:cs typeface="+mn-cs"/>
            </a:rPr>
            <a:t>適用した下水道事業会計としたため、下水道事業については平成</a:t>
          </a:r>
          <a:r>
            <a:rPr kumimoji="1" lang="en-US" altLang="ja-JP" sz="1200" b="0" i="0" u="none" strike="noStrike" kern="0" cap="none" spc="0" normalizeH="0" baseline="0" noProof="0">
              <a:ln>
                <a:noFill/>
              </a:ln>
              <a:solidFill>
                <a:prstClr val="black"/>
              </a:solidFill>
              <a:effectLst/>
              <a:uLnTx/>
              <a:uFillTx/>
              <a:latin typeface="+mn-ea"/>
              <a:ea typeface="+mn-ea"/>
              <a:cs typeface="+mn-cs"/>
            </a:rPr>
            <a:t>29</a:t>
          </a:r>
          <a:r>
            <a:rPr kumimoji="1" lang="ja-JP" altLang="ja-JP" sz="1200" b="0" i="0" u="none" strike="noStrike" kern="0" cap="none" spc="0" normalizeH="0" baseline="0" noProof="0">
              <a:ln>
                <a:noFill/>
              </a:ln>
              <a:solidFill>
                <a:prstClr val="black"/>
              </a:solidFill>
              <a:effectLst/>
              <a:uLnTx/>
              <a:uFillTx/>
              <a:latin typeface="+mn-ea"/>
              <a:ea typeface="+mn-ea"/>
              <a:cs typeface="+mn-cs"/>
            </a:rPr>
            <a:t>年度以前の数値が計上されていない。</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shii\Desktop\&#12304;&#36001;&#25919;&#29366;&#27841;&#36039;&#26009;&#38598;&#12305;_334618_&#30690;&#25499;&#30010;_2020\&#12304;&#36001;&#25919;&#29366;&#27841;&#36039;&#26009;&#38598;&#12305;_334618_&#30690;&#2549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61.7</v>
          </cell>
          <cell r="BX53">
            <v>62.7</v>
          </cell>
          <cell r="CN53">
            <v>65</v>
          </cell>
          <cell r="CV53">
            <v>65.5</v>
          </cell>
        </row>
        <row r="55">
          <cell r="AN55" t="str">
            <v>類似団体内平均値</v>
          </cell>
          <cell r="BP55">
            <v>38.5</v>
          </cell>
          <cell r="BX55">
            <v>32.799999999999997</v>
          </cell>
          <cell r="CN55">
            <v>21</v>
          </cell>
          <cell r="CV55">
            <v>23.5</v>
          </cell>
        </row>
        <row r="57">
          <cell r="BP57">
            <v>57.6</v>
          </cell>
          <cell r="BX57">
            <v>58.9</v>
          </cell>
          <cell r="CN57">
            <v>61.2</v>
          </cell>
          <cell r="CV57">
            <v>61.8</v>
          </cell>
        </row>
        <row r="72">
          <cell r="BP72" t="str">
            <v>H28</v>
          </cell>
          <cell r="BX72" t="str">
            <v>H29</v>
          </cell>
          <cell r="CF72" t="str">
            <v>H30</v>
          </cell>
          <cell r="CN72" t="str">
            <v>R01</v>
          </cell>
          <cell r="CV72" t="str">
            <v>R02</v>
          </cell>
        </row>
        <row r="73">
          <cell r="AN73" t="str">
            <v>当該団体値</v>
          </cell>
        </row>
        <row r="75">
          <cell r="BP75">
            <v>7.9</v>
          </cell>
          <cell r="BX75">
            <v>8.1999999999999993</v>
          </cell>
          <cell r="CF75">
            <v>8.6</v>
          </cell>
          <cell r="CN75">
            <v>8.9</v>
          </cell>
          <cell r="CV75">
            <v>9</v>
          </cell>
        </row>
        <row r="77">
          <cell r="AN77" t="str">
            <v>類似団体内平均値</v>
          </cell>
          <cell r="BP77">
            <v>38.5</v>
          </cell>
          <cell r="BX77">
            <v>32.799999999999997</v>
          </cell>
          <cell r="CF77">
            <v>20.9</v>
          </cell>
          <cell r="CN77">
            <v>21</v>
          </cell>
          <cell r="CV77">
            <v>23.5</v>
          </cell>
        </row>
        <row r="79">
          <cell r="BP79">
            <v>9.1999999999999993</v>
          </cell>
          <cell r="BX79">
            <v>9.1</v>
          </cell>
          <cell r="CF79">
            <v>9.1</v>
          </cell>
          <cell r="CN79">
            <v>9.1999999999999993</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11422177</v>
      </c>
      <c r="BO4" s="426"/>
      <c r="BP4" s="426"/>
      <c r="BQ4" s="426"/>
      <c r="BR4" s="426"/>
      <c r="BS4" s="426"/>
      <c r="BT4" s="426"/>
      <c r="BU4" s="427"/>
      <c r="BV4" s="425">
        <v>9423707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6.5</v>
      </c>
      <c r="CU4" s="610"/>
      <c r="CV4" s="610"/>
      <c r="CW4" s="610"/>
      <c r="CX4" s="610"/>
      <c r="CY4" s="610"/>
      <c r="CZ4" s="610"/>
      <c r="DA4" s="611"/>
      <c r="DB4" s="609">
        <v>13.6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11020665</v>
      </c>
      <c r="BO5" s="431"/>
      <c r="BP5" s="431"/>
      <c r="BQ5" s="431"/>
      <c r="BR5" s="431"/>
      <c r="BS5" s="431"/>
      <c r="BT5" s="431"/>
      <c r="BU5" s="432"/>
      <c r="BV5" s="430">
        <v>8639100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87</v>
      </c>
      <c r="CU5" s="401"/>
      <c r="CV5" s="401"/>
      <c r="CW5" s="401"/>
      <c r="CX5" s="401"/>
      <c r="CY5" s="401"/>
      <c r="CZ5" s="401"/>
      <c r="DA5" s="402"/>
      <c r="DB5" s="400">
        <v>90.7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401512</v>
      </c>
      <c r="BO6" s="431"/>
      <c r="BP6" s="431"/>
      <c r="BQ6" s="431"/>
      <c r="BR6" s="431"/>
      <c r="BS6" s="431"/>
      <c r="BT6" s="431"/>
      <c r="BU6" s="432"/>
      <c r="BV6" s="430">
        <v>784607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90.5</v>
      </c>
      <c r="CU6" s="584"/>
      <c r="CV6" s="584"/>
      <c r="CW6" s="584"/>
      <c r="CX6" s="584"/>
      <c r="CY6" s="584"/>
      <c r="CZ6" s="584"/>
      <c r="DA6" s="585"/>
      <c r="DB6" s="583">
        <v>94.4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60015</v>
      </c>
      <c r="BO7" s="431"/>
      <c r="BP7" s="431"/>
      <c r="BQ7" s="431"/>
      <c r="BR7" s="431"/>
      <c r="BS7" s="431"/>
      <c r="BT7" s="431"/>
      <c r="BU7" s="432"/>
      <c r="BV7" s="430">
        <v>121692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5286224</v>
      </c>
      <c r="CU7" s="431"/>
      <c r="CV7" s="431"/>
      <c r="CW7" s="431"/>
      <c r="CX7" s="431"/>
      <c r="CY7" s="431"/>
      <c r="CZ7" s="431"/>
      <c r="DA7" s="432"/>
      <c r="DB7" s="430">
        <v>4876464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341497</v>
      </c>
      <c r="BO8" s="431"/>
      <c r="BP8" s="431"/>
      <c r="BQ8" s="431"/>
      <c r="BR8" s="431"/>
      <c r="BS8" s="431"/>
      <c r="BT8" s="431"/>
      <c r="BU8" s="432"/>
      <c r="BV8" s="430">
        <v>662915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13414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-321418</v>
      </c>
      <c r="BO9" s="431"/>
      <c r="BP9" s="431"/>
      <c r="BQ9" s="431"/>
      <c r="BR9" s="431"/>
      <c r="BS9" s="431"/>
      <c r="BT9" s="431"/>
      <c r="BU9" s="432"/>
      <c r="BV9" s="430">
        <v>149332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16.5</v>
      </c>
      <c r="CU9" s="401"/>
      <c r="CV9" s="401"/>
      <c r="CW9" s="401"/>
      <c r="CX9" s="401"/>
      <c r="CY9" s="401"/>
      <c r="CZ9" s="401"/>
      <c r="DA9" s="402"/>
      <c r="DB9" s="400">
        <v>12.4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14201</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23578</v>
      </c>
      <c r="BO10" s="431"/>
      <c r="BP10" s="431"/>
      <c r="BQ10" s="431"/>
      <c r="BR10" s="431"/>
      <c r="BS10" s="431"/>
      <c r="BT10" s="431"/>
      <c r="BU10" s="432"/>
      <c r="BV10" s="430">
        <v>62955</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281700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13936</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154342</v>
      </c>
      <c r="BO12" s="431"/>
      <c r="BP12" s="431"/>
      <c r="BQ12" s="431"/>
      <c r="BR12" s="431"/>
      <c r="BS12" s="431"/>
      <c r="BT12" s="431"/>
      <c r="BU12" s="432"/>
      <c r="BV12" s="430">
        <v>261208</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13560</v>
      </c>
      <c r="S13" s="534"/>
      <c r="T13" s="534"/>
      <c r="U13" s="534"/>
      <c r="V13" s="535"/>
      <c r="W13" s="521" t="s">
        <v>141</v>
      </c>
      <c r="X13" s="443"/>
      <c r="Y13" s="443"/>
      <c r="Z13" s="443"/>
      <c r="AA13" s="443"/>
      <c r="AB13" s="444"/>
      <c r="AC13" s="406">
        <v>614</v>
      </c>
      <c r="AD13" s="407"/>
      <c r="AE13" s="407"/>
      <c r="AF13" s="407"/>
      <c r="AG13" s="408"/>
      <c r="AH13" s="406">
        <v>599</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-170482</v>
      </c>
      <c r="BO13" s="431"/>
      <c r="BP13" s="431"/>
      <c r="BQ13" s="431"/>
      <c r="BR13" s="431"/>
      <c r="BS13" s="431"/>
      <c r="BT13" s="431"/>
      <c r="BU13" s="432"/>
      <c r="BV13" s="430">
        <v>-48921</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9</v>
      </c>
      <c r="CU13" s="401"/>
      <c r="CV13" s="401"/>
      <c r="CW13" s="401"/>
      <c r="CX13" s="401"/>
      <c r="CY13" s="401"/>
      <c r="CZ13" s="401"/>
      <c r="DA13" s="402"/>
      <c r="DB13" s="400">
        <v>8.9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14161</v>
      </c>
      <c r="S14" s="534"/>
      <c r="T14" s="534"/>
      <c r="U14" s="534"/>
      <c r="V14" s="535"/>
      <c r="W14" s="536"/>
      <c r="X14" s="446"/>
      <c r="Y14" s="446"/>
      <c r="Z14" s="446"/>
      <c r="AA14" s="446"/>
      <c r="AB14" s="447"/>
      <c r="AC14" s="526">
        <v>9.1999999999999993</v>
      </c>
      <c r="AD14" s="527"/>
      <c r="AE14" s="527"/>
      <c r="AF14" s="527"/>
      <c r="AG14" s="528"/>
      <c r="AH14" s="526">
        <v>8.9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13788</v>
      </c>
      <c r="S15" s="534"/>
      <c r="T15" s="534"/>
      <c r="U15" s="534"/>
      <c r="V15" s="535"/>
      <c r="W15" s="521" t="s">
        <v>148</v>
      </c>
      <c r="X15" s="443"/>
      <c r="Y15" s="443"/>
      <c r="Z15" s="443"/>
      <c r="AA15" s="443"/>
      <c r="AB15" s="444"/>
      <c r="AC15" s="406">
        <v>2287</v>
      </c>
      <c r="AD15" s="407"/>
      <c r="AE15" s="407"/>
      <c r="AF15" s="407"/>
      <c r="AG15" s="408"/>
      <c r="AH15" s="406">
        <v>2393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1649857</v>
      </c>
      <c r="BO15" s="426"/>
      <c r="BP15" s="426"/>
      <c r="BQ15" s="426"/>
      <c r="BR15" s="426"/>
      <c r="BS15" s="426"/>
      <c r="BT15" s="426"/>
      <c r="BU15" s="427"/>
      <c r="BV15" s="425">
        <v>1533784</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34.4</v>
      </c>
      <c r="AD16" s="527"/>
      <c r="AE16" s="527"/>
      <c r="AF16" s="527"/>
      <c r="AG16" s="528"/>
      <c r="AH16" s="526">
        <v>35.700000000000003</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4668140</v>
      </c>
      <c r="BO16" s="431"/>
      <c r="BP16" s="431"/>
      <c r="BQ16" s="431"/>
      <c r="BR16" s="431"/>
      <c r="BS16" s="431"/>
      <c r="BT16" s="431"/>
      <c r="BU16" s="432"/>
      <c r="BV16" s="430">
        <v>4278361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3745</v>
      </c>
      <c r="AD17" s="407"/>
      <c r="AE17" s="407"/>
      <c r="AF17" s="407"/>
      <c r="AG17" s="408"/>
      <c r="AH17" s="406">
        <v>3706</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2067552</v>
      </c>
      <c r="BO17" s="431"/>
      <c r="BP17" s="431"/>
      <c r="BQ17" s="431"/>
      <c r="BR17" s="431"/>
      <c r="BS17" s="431"/>
      <c r="BT17" s="431"/>
      <c r="BU17" s="432"/>
      <c r="BV17" s="430">
        <v>1937876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90.62</v>
      </c>
      <c r="M18" s="495"/>
      <c r="N18" s="495"/>
      <c r="O18" s="495"/>
      <c r="P18" s="495"/>
      <c r="Q18" s="495"/>
      <c r="R18" s="496"/>
      <c r="S18" s="496"/>
      <c r="T18" s="496"/>
      <c r="U18" s="496"/>
      <c r="V18" s="497"/>
      <c r="W18" s="511"/>
      <c r="X18" s="512"/>
      <c r="Y18" s="512"/>
      <c r="Z18" s="512"/>
      <c r="AA18" s="512"/>
      <c r="AB18" s="522"/>
      <c r="AC18" s="394">
        <v>56.3</v>
      </c>
      <c r="AD18" s="395"/>
      <c r="AE18" s="395"/>
      <c r="AF18" s="395"/>
      <c r="AG18" s="498"/>
      <c r="AH18" s="394">
        <v>55.3</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4584311</v>
      </c>
      <c r="BO18" s="431"/>
      <c r="BP18" s="431"/>
      <c r="BQ18" s="431"/>
      <c r="BR18" s="431"/>
      <c r="BS18" s="431"/>
      <c r="BT18" s="431"/>
      <c r="BU18" s="432"/>
      <c r="BV18" s="430">
        <v>4582631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148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6715081</v>
      </c>
      <c r="BO19" s="431"/>
      <c r="BP19" s="431"/>
      <c r="BQ19" s="431"/>
      <c r="BR19" s="431"/>
      <c r="BS19" s="431"/>
      <c r="BT19" s="431"/>
      <c r="BU19" s="432"/>
      <c r="BV19" s="430">
        <v>6253925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5000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10194076</v>
      </c>
      <c r="BO23" s="431"/>
      <c r="BP23" s="431"/>
      <c r="BQ23" s="431"/>
      <c r="BR23" s="431"/>
      <c r="BS23" s="431"/>
      <c r="BT23" s="431"/>
      <c r="BU23" s="432"/>
      <c r="BV23" s="430">
        <v>10308926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7900</v>
      </c>
      <c r="R24" s="407"/>
      <c r="S24" s="407"/>
      <c r="T24" s="407"/>
      <c r="U24" s="407"/>
      <c r="V24" s="408"/>
      <c r="W24" s="472"/>
      <c r="X24" s="463"/>
      <c r="Y24" s="464"/>
      <c r="Z24" s="403" t="s">
        <v>172</v>
      </c>
      <c r="AA24" s="404"/>
      <c r="AB24" s="404"/>
      <c r="AC24" s="404"/>
      <c r="AD24" s="404"/>
      <c r="AE24" s="404"/>
      <c r="AF24" s="404"/>
      <c r="AG24" s="405"/>
      <c r="AH24" s="406">
        <v>99</v>
      </c>
      <c r="AI24" s="407"/>
      <c r="AJ24" s="407"/>
      <c r="AK24" s="407"/>
      <c r="AL24" s="408"/>
      <c r="AM24" s="406">
        <v>295020</v>
      </c>
      <c r="AN24" s="407"/>
      <c r="AO24" s="407"/>
      <c r="AP24" s="407"/>
      <c r="AQ24" s="407"/>
      <c r="AR24" s="408"/>
      <c r="AS24" s="406">
        <v>2980</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9953603</v>
      </c>
      <c r="BO24" s="431"/>
      <c r="BP24" s="431"/>
      <c r="BQ24" s="431"/>
      <c r="BR24" s="431"/>
      <c r="BS24" s="431"/>
      <c r="BT24" s="431"/>
      <c r="BU24" s="432"/>
      <c r="BV24" s="430">
        <v>10042927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6500</v>
      </c>
      <c r="R25" s="407"/>
      <c r="S25" s="407"/>
      <c r="T25" s="407"/>
      <c r="U25" s="407"/>
      <c r="V25" s="408"/>
      <c r="W25" s="472"/>
      <c r="X25" s="463"/>
      <c r="Y25" s="464"/>
      <c r="Z25" s="403" t="s">
        <v>175</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415948</v>
      </c>
      <c r="BO25" s="426"/>
      <c r="BP25" s="426"/>
      <c r="BQ25" s="426"/>
      <c r="BR25" s="426"/>
      <c r="BS25" s="426"/>
      <c r="BT25" s="426"/>
      <c r="BU25" s="427"/>
      <c r="BV25" s="425">
        <v>212382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5950</v>
      </c>
      <c r="R26" s="407"/>
      <c r="S26" s="407"/>
      <c r="T26" s="407"/>
      <c r="U26" s="407"/>
      <c r="V26" s="408"/>
      <c r="W26" s="472"/>
      <c r="X26" s="463"/>
      <c r="Y26" s="464"/>
      <c r="Z26" s="403" t="s">
        <v>178</v>
      </c>
      <c r="AA26" s="485"/>
      <c r="AB26" s="485"/>
      <c r="AC26" s="485"/>
      <c r="AD26" s="485"/>
      <c r="AE26" s="485"/>
      <c r="AF26" s="485"/>
      <c r="AG26" s="486"/>
      <c r="AH26" s="406">
        <v>3</v>
      </c>
      <c r="AI26" s="407"/>
      <c r="AJ26" s="407"/>
      <c r="AK26" s="407"/>
      <c r="AL26" s="408"/>
      <c r="AM26" s="406">
        <v>8742</v>
      </c>
      <c r="AN26" s="407"/>
      <c r="AO26" s="407"/>
      <c r="AP26" s="407"/>
      <c r="AQ26" s="407"/>
      <c r="AR26" s="408"/>
      <c r="AS26" s="406">
        <v>2914</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3320</v>
      </c>
      <c r="R27" s="407"/>
      <c r="S27" s="407"/>
      <c r="T27" s="407"/>
      <c r="U27" s="407"/>
      <c r="V27" s="408"/>
      <c r="W27" s="472"/>
      <c r="X27" s="463"/>
      <c r="Y27" s="464"/>
      <c r="Z27" s="403" t="s">
        <v>181</v>
      </c>
      <c r="AA27" s="404"/>
      <c r="AB27" s="404"/>
      <c r="AC27" s="404"/>
      <c r="AD27" s="404"/>
      <c r="AE27" s="404"/>
      <c r="AF27" s="404"/>
      <c r="AG27" s="405"/>
      <c r="AH27" s="406" t="s">
        <v>139</v>
      </c>
      <c r="AI27" s="407"/>
      <c r="AJ27" s="407"/>
      <c r="AK27" s="407"/>
      <c r="AL27" s="408"/>
      <c r="AM27" s="406" t="s">
        <v>139</v>
      </c>
      <c r="AN27" s="407"/>
      <c r="AO27" s="407"/>
      <c r="AP27" s="407"/>
      <c r="AQ27" s="407"/>
      <c r="AR27" s="408"/>
      <c r="AS27" s="406" t="s">
        <v>139</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170000</v>
      </c>
      <c r="BO27" s="434"/>
      <c r="BP27" s="434"/>
      <c r="BQ27" s="434"/>
      <c r="BR27" s="434"/>
      <c r="BS27" s="434"/>
      <c r="BT27" s="434"/>
      <c r="BU27" s="435"/>
      <c r="BV27" s="433">
        <v>170000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2700</v>
      </c>
      <c r="R28" s="407"/>
      <c r="S28" s="407"/>
      <c r="T28" s="407"/>
      <c r="U28" s="407"/>
      <c r="V28" s="408"/>
      <c r="W28" s="472"/>
      <c r="X28" s="463"/>
      <c r="Y28" s="464"/>
      <c r="Z28" s="403" t="s">
        <v>184</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3419949</v>
      </c>
      <c r="BO28" s="426"/>
      <c r="BP28" s="426"/>
      <c r="BQ28" s="426"/>
      <c r="BR28" s="426"/>
      <c r="BS28" s="426"/>
      <c r="BT28" s="426"/>
      <c r="BU28" s="427"/>
      <c r="BV28" s="425">
        <v>3223713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10</v>
      </c>
      <c r="M29" s="407"/>
      <c r="N29" s="407"/>
      <c r="O29" s="407"/>
      <c r="P29" s="408"/>
      <c r="Q29" s="406">
        <v>2500</v>
      </c>
      <c r="R29" s="407"/>
      <c r="S29" s="407"/>
      <c r="T29" s="407"/>
      <c r="U29" s="407"/>
      <c r="V29" s="408"/>
      <c r="W29" s="473"/>
      <c r="X29" s="474"/>
      <c r="Y29" s="475"/>
      <c r="Z29" s="403" t="s">
        <v>187</v>
      </c>
      <c r="AA29" s="404"/>
      <c r="AB29" s="404"/>
      <c r="AC29" s="404"/>
      <c r="AD29" s="404"/>
      <c r="AE29" s="404"/>
      <c r="AF29" s="404"/>
      <c r="AG29" s="405"/>
      <c r="AH29" s="406">
        <v>99</v>
      </c>
      <c r="AI29" s="407"/>
      <c r="AJ29" s="407"/>
      <c r="AK29" s="407"/>
      <c r="AL29" s="408"/>
      <c r="AM29" s="406">
        <v>295020</v>
      </c>
      <c r="AN29" s="407"/>
      <c r="AO29" s="407"/>
      <c r="AP29" s="407"/>
      <c r="AQ29" s="407"/>
      <c r="AR29" s="408"/>
      <c r="AS29" s="406">
        <v>2980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1220889</v>
      </c>
      <c r="BO29" s="431"/>
      <c r="BP29" s="431"/>
      <c r="BQ29" s="431"/>
      <c r="BR29" s="431"/>
      <c r="BS29" s="431"/>
      <c r="BT29" s="431"/>
      <c r="BU29" s="432"/>
      <c r="BV29" s="430">
        <v>1233537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3391164</v>
      </c>
      <c r="BO30" s="434"/>
      <c r="BP30" s="434"/>
      <c r="BQ30" s="434"/>
      <c r="BR30" s="434"/>
      <c r="BS30" s="434"/>
      <c r="BT30" s="434"/>
      <c r="BU30" s="435"/>
      <c r="BV30" s="433">
        <v>3396833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矢掛町国民健康保険事業特別会計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矢掛町水道事業会計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IF('各会計、関係団体の財政状況及び健全化判断比率'!B36="","",'各会計、関係団体の財政状況及び健全化判断比率'!B36)</f>
        <v>矢掛町地域開発事業特別会計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岡山県井原地区清掃施設組合一般会計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矢掛町土地開発公社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矢掛町介護保険事業特別会計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矢掛町病院事業会計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井原地区消防組合一般会計</v>
      </c>
      <c r="BZ35" s="388"/>
      <c r="CA35" s="388"/>
      <c r="CB35" s="388"/>
      <c r="CC35" s="388"/>
      <c r="CD35" s="388"/>
      <c r="CE35" s="388"/>
      <c r="CF35" s="388"/>
      <c r="CG35" s="388"/>
      <c r="CH35" s="388"/>
      <c r="CI35" s="388"/>
      <c r="CJ35" s="388"/>
      <c r="CK35" s="388"/>
      <c r="CL35" s="388"/>
      <c r="CM35" s="388"/>
      <c r="CN35" s="214"/>
      <c r="CO35" s="389">
        <f t="shared" ref="CO35:CO43" si="3">IF(CQ35="","",CO34+1)</f>
        <v>22</v>
      </c>
      <c r="CP35" s="389"/>
      <c r="CQ35" s="388" t="str">
        <f>IF('各会計、関係団体の財政状況及び健全化判断比率'!BS8="","",'各会計、関係団体の財政状況及び健全化判断比率'!BS8)</f>
        <v>矢掛町観光交流推進機構</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矢掛町介護サービス事業特別会計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IF('各会計、関係団体の財政状況及び健全化判断比率'!B34="","",'各会計、関係団体の財政状況及び健全化判断比率'!B34)</f>
        <v>矢掛町介護老人保健施設事業会計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岡山県西部衛生施設組合一般会計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矢掛町後期高齢者医療事業特別会計</v>
      </c>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IF('各会計、関係団体の財政状況及び健全化判断比率'!B35="","",'各会計、関係団体の財政状況及び健全化判断比率'!B35)</f>
        <v>矢掛町下水道事業会計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岡山県笠岡市・矢掛町中学校組合一般会計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岡山県市町村総合事務組合一般会計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岡山県市町村総合事務組合貸付金特別会計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岡山県市町村総合事務組合交通災害共済特別会計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岡山県市町村総合事務組合拠出金事業特別会計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岡山県後期高齢者医療広域連合一般会計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岡山県後期高齢者医療広域連合特別会計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6ccU8OAIlT0jiQKoDWKgwl23eT+FyuKLyhdUezm6KzG4fT5kipo9nYovNo7ulFW6fXs/2nBeKrYRhc7FTyK1A==" saltValue="ksSrlhFUEiqVJt5Pyb+5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2" t="s">
        <v>576</v>
      </c>
      <c r="D34" s="1212"/>
      <c r="E34" s="1213"/>
      <c r="F34" s="32">
        <v>15.48</v>
      </c>
      <c r="G34" s="33">
        <v>15.13</v>
      </c>
      <c r="H34" s="33">
        <v>17.89</v>
      </c>
      <c r="I34" s="33">
        <v>23.76</v>
      </c>
      <c r="J34" s="34">
        <v>13.03</v>
      </c>
      <c r="K34" s="22"/>
      <c r="L34" s="22"/>
      <c r="M34" s="22"/>
      <c r="N34" s="22"/>
      <c r="O34" s="22"/>
      <c r="P34" s="22"/>
    </row>
    <row r="35" spans="1:16" ht="39" customHeight="1" x14ac:dyDescent="0.15">
      <c r="A35" s="22"/>
      <c r="B35" s="35"/>
      <c r="C35" s="1206" t="s">
        <v>577</v>
      </c>
      <c r="D35" s="1207"/>
      <c r="E35" s="1208"/>
      <c r="F35" s="36">
        <v>9.5500000000000007</v>
      </c>
      <c r="G35" s="37">
        <v>9.24</v>
      </c>
      <c r="H35" s="37">
        <v>9.7100000000000009</v>
      </c>
      <c r="I35" s="37">
        <v>14.49</v>
      </c>
      <c r="J35" s="38">
        <v>9.89</v>
      </c>
      <c r="K35" s="22"/>
      <c r="L35" s="22"/>
      <c r="M35" s="22"/>
      <c r="N35" s="22"/>
      <c r="O35" s="22"/>
      <c r="P35" s="22"/>
    </row>
    <row r="36" spans="1:16" ht="39" customHeight="1" x14ac:dyDescent="0.15">
      <c r="A36" s="22"/>
      <c r="B36" s="35"/>
      <c r="C36" s="1206" t="s">
        <v>578</v>
      </c>
      <c r="D36" s="1207"/>
      <c r="E36" s="1208"/>
      <c r="F36" s="36" t="s">
        <v>526</v>
      </c>
      <c r="G36" s="37" t="s">
        <v>526</v>
      </c>
      <c r="H36" s="37">
        <v>5.14</v>
      </c>
      <c r="I36" s="37">
        <v>7.48</v>
      </c>
      <c r="J36" s="38">
        <v>7.05</v>
      </c>
      <c r="K36" s="22"/>
      <c r="L36" s="22"/>
      <c r="M36" s="22"/>
      <c r="N36" s="22"/>
      <c r="O36" s="22"/>
      <c r="P36" s="22"/>
    </row>
    <row r="37" spans="1:16" ht="39" customHeight="1" x14ac:dyDescent="0.15">
      <c r="A37" s="22"/>
      <c r="B37" s="35"/>
      <c r="C37" s="1206" t="s">
        <v>579</v>
      </c>
      <c r="D37" s="1207"/>
      <c r="E37" s="1208"/>
      <c r="F37" s="36">
        <v>8.1300000000000008</v>
      </c>
      <c r="G37" s="37">
        <v>7.57</v>
      </c>
      <c r="H37" s="37">
        <v>10.52</v>
      </c>
      <c r="I37" s="37">
        <v>13.39</v>
      </c>
      <c r="J37" s="38">
        <v>6.46</v>
      </c>
      <c r="K37" s="22"/>
      <c r="L37" s="22"/>
      <c r="M37" s="22"/>
      <c r="N37" s="22"/>
      <c r="O37" s="22"/>
      <c r="P37" s="22"/>
    </row>
    <row r="38" spans="1:16" ht="39" customHeight="1" x14ac:dyDescent="0.15">
      <c r="A38" s="22"/>
      <c r="B38" s="35"/>
      <c r="C38" s="1206" t="s">
        <v>580</v>
      </c>
      <c r="D38" s="1207"/>
      <c r="E38" s="1208"/>
      <c r="F38" s="36">
        <v>3.8</v>
      </c>
      <c r="G38" s="37">
        <v>4.8099999999999996</v>
      </c>
      <c r="H38" s="37">
        <v>7.94</v>
      </c>
      <c r="I38" s="37">
        <v>5.5</v>
      </c>
      <c r="J38" s="38">
        <v>2.87</v>
      </c>
      <c r="K38" s="22"/>
      <c r="L38" s="22"/>
      <c r="M38" s="22"/>
      <c r="N38" s="22"/>
      <c r="O38" s="22"/>
      <c r="P38" s="22"/>
    </row>
    <row r="39" spans="1:16" ht="39" customHeight="1" x14ac:dyDescent="0.15">
      <c r="A39" s="22"/>
      <c r="B39" s="35"/>
      <c r="C39" s="1206" t="s">
        <v>581</v>
      </c>
      <c r="D39" s="1207"/>
      <c r="E39" s="1208"/>
      <c r="F39" s="36">
        <v>3.97</v>
      </c>
      <c r="G39" s="37">
        <v>3.26</v>
      </c>
      <c r="H39" s="37">
        <v>1.24</v>
      </c>
      <c r="I39" s="37">
        <v>0.83</v>
      </c>
      <c r="J39" s="38">
        <v>0.63</v>
      </c>
      <c r="K39" s="22"/>
      <c r="L39" s="22"/>
      <c r="M39" s="22"/>
      <c r="N39" s="22"/>
      <c r="O39" s="22"/>
      <c r="P39" s="22"/>
    </row>
    <row r="40" spans="1:16" ht="39" customHeight="1" x14ac:dyDescent="0.15">
      <c r="A40" s="22"/>
      <c r="B40" s="35"/>
      <c r="C40" s="1206" t="s">
        <v>582</v>
      </c>
      <c r="D40" s="1207"/>
      <c r="E40" s="1208"/>
      <c r="F40" s="36">
        <v>2.79</v>
      </c>
      <c r="G40" s="37">
        <v>2.99</v>
      </c>
      <c r="H40" s="37">
        <v>0.7</v>
      </c>
      <c r="I40" s="37">
        <v>1.03</v>
      </c>
      <c r="J40" s="38">
        <v>0.45</v>
      </c>
      <c r="K40" s="22"/>
      <c r="L40" s="22"/>
      <c r="M40" s="22"/>
      <c r="N40" s="22"/>
      <c r="O40" s="22"/>
      <c r="P40" s="22"/>
    </row>
    <row r="41" spans="1:16" ht="39" customHeight="1" x14ac:dyDescent="0.15">
      <c r="A41" s="22"/>
      <c r="B41" s="35"/>
      <c r="C41" s="1206" t="s">
        <v>583</v>
      </c>
      <c r="D41" s="1207"/>
      <c r="E41" s="1208"/>
      <c r="F41" s="36">
        <v>0.06</v>
      </c>
      <c r="G41" s="37">
        <v>0.06</v>
      </c>
      <c r="H41" s="37">
        <v>0.06</v>
      </c>
      <c r="I41" s="37">
        <v>0.06</v>
      </c>
      <c r="J41" s="38">
        <v>0.05</v>
      </c>
      <c r="K41" s="22"/>
      <c r="L41" s="22"/>
      <c r="M41" s="22"/>
      <c r="N41" s="22"/>
      <c r="O41" s="22"/>
      <c r="P41" s="22"/>
    </row>
    <row r="42" spans="1:16" ht="39" customHeight="1" x14ac:dyDescent="0.15">
      <c r="A42" s="22"/>
      <c r="B42" s="39"/>
      <c r="C42" s="1206" t="s">
        <v>584</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585</v>
      </c>
      <c r="D43" s="1210"/>
      <c r="E43" s="1211"/>
      <c r="F43" s="41">
        <v>4.03</v>
      </c>
      <c r="G43" s="42">
        <v>2.92</v>
      </c>
      <c r="H43" s="42">
        <v>0.33</v>
      </c>
      <c r="I43" s="42">
        <v>0.32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gotCDDk6IqOxEMbnYej1DuwIxiwR2JGtCh7x5KzHi8uYE5YIwjHX+1gDQjSpOr5ca3rgm+IMQhNfH5F6To45A==" saltValue="Twk+n7Z+ASWyuhjsdyge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584</v>
      </c>
      <c r="L45" s="60">
        <v>646</v>
      </c>
      <c r="M45" s="60">
        <v>754</v>
      </c>
      <c r="N45" s="60">
        <v>785</v>
      </c>
      <c r="O45" s="61">
        <v>837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526</v>
      </c>
      <c r="L46" s="64" t="s">
        <v>526</v>
      </c>
      <c r="M46" s="64" t="s">
        <v>526</v>
      </c>
      <c r="N46" s="64" t="s">
        <v>526</v>
      </c>
      <c r="O46" s="65" t="s">
        <v>526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526</v>
      </c>
      <c r="L47" s="64" t="s">
        <v>526</v>
      </c>
      <c r="M47" s="64" t="s">
        <v>526</v>
      </c>
      <c r="N47" s="64" t="s">
        <v>526</v>
      </c>
      <c r="O47" s="65" t="s">
        <v>526</v>
      </c>
      <c r="P47" s="48"/>
      <c r="Q47" s="48"/>
      <c r="R47" s="48"/>
      <c r="S47" s="48"/>
      <c r="T47" s="48"/>
      <c r="U47" s="48"/>
    </row>
    <row r="48" spans="1:21" ht="30.75" customHeight="1" x14ac:dyDescent="0.15">
      <c r="A48" s="48"/>
      <c r="B48" s="1234"/>
      <c r="C48" s="1235"/>
      <c r="D48" s="62"/>
      <c r="E48" s="1216" t="s">
        <v>15</v>
      </c>
      <c r="F48" s="1216"/>
      <c r="G48" s="1216"/>
      <c r="H48" s="1216"/>
      <c r="I48" s="1216"/>
      <c r="J48" s="1217"/>
      <c r="K48" s="63">
        <v>571</v>
      </c>
      <c r="L48" s="64">
        <v>580</v>
      </c>
      <c r="M48" s="64">
        <v>567</v>
      </c>
      <c r="N48" s="64">
        <v>594</v>
      </c>
      <c r="O48" s="65">
        <v>611</v>
      </c>
      <c r="P48" s="48"/>
      <c r="Q48" s="48"/>
      <c r="R48" s="48"/>
      <c r="S48" s="48"/>
      <c r="T48" s="48"/>
      <c r="U48" s="48"/>
    </row>
    <row r="49" spans="1:21" ht="30.75" customHeight="1" x14ac:dyDescent="0.15">
      <c r="A49" s="48"/>
      <c r="B49" s="1234"/>
      <c r="C49" s="1235"/>
      <c r="D49" s="62"/>
      <c r="E49" s="1216" t="s">
        <v>16</v>
      </c>
      <c r="F49" s="1216"/>
      <c r="G49" s="1216"/>
      <c r="H49" s="1216"/>
      <c r="I49" s="1216"/>
      <c r="J49" s="1217"/>
      <c r="K49" s="63">
        <v>7</v>
      </c>
      <c r="L49" s="64">
        <v>2</v>
      </c>
      <c r="M49" s="64">
        <v>5</v>
      </c>
      <c r="N49" s="64">
        <v>5</v>
      </c>
      <c r="O49" s="65">
        <v>5</v>
      </c>
      <c r="P49" s="48"/>
      <c r="Q49" s="48"/>
      <c r="R49" s="48"/>
      <c r="S49" s="48"/>
      <c r="T49" s="48"/>
      <c r="U49" s="48"/>
    </row>
    <row r="50" spans="1:21" ht="30.75" customHeight="1" x14ac:dyDescent="0.15">
      <c r="A50" s="48"/>
      <c r="B50" s="1234"/>
      <c r="C50" s="1235"/>
      <c r="D50" s="62"/>
      <c r="E50" s="1216" t="s">
        <v>17</v>
      </c>
      <c r="F50" s="1216"/>
      <c r="G50" s="1216"/>
      <c r="H50" s="1216"/>
      <c r="I50" s="1216"/>
      <c r="J50" s="1217"/>
      <c r="K50" s="63">
        <v>4</v>
      </c>
      <c r="L50" s="64">
        <v>4</v>
      </c>
      <c r="M50" s="64">
        <v>4</v>
      </c>
      <c r="N50" s="64">
        <v>4</v>
      </c>
      <c r="O50" s="65">
        <v>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526</v>
      </c>
      <c r="L51" s="64" t="s">
        <v>526</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849</v>
      </c>
      <c r="L52" s="64">
        <v>903</v>
      </c>
      <c r="M52" s="64">
        <v>987</v>
      </c>
      <c r="N52" s="64">
        <v>1029</v>
      </c>
      <c r="O52" s="65">
        <v>1086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317</v>
      </c>
      <c r="L53" s="69">
        <v>329</v>
      </c>
      <c r="M53" s="69">
        <v>343</v>
      </c>
      <c r="N53" s="69">
        <v>359</v>
      </c>
      <c r="O53" s="70">
        <v>370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hJDTaxt+S7bvD58WuhfIvTPofIn5PGMmif8Dch3ruehdk6R1ikHTmoC+92mF4HDBOdlUTSv4I48Sorsf3r0vg==" saltValue="C2Z5HjBu0pOIjpL8zexw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2" t="s">
        <v>30</v>
      </c>
      <c r="C41" s="1253"/>
      <c r="D41" s="102"/>
      <c r="E41" s="1254" t="s">
        <v>31</v>
      </c>
      <c r="F41" s="1254"/>
      <c r="G41" s="1254"/>
      <c r="H41" s="1255"/>
      <c r="I41" s="103">
        <v>8803</v>
      </c>
      <c r="J41" s="104">
        <v>9440</v>
      </c>
      <c r="K41" s="104">
        <v>9712</v>
      </c>
      <c r="L41" s="104">
        <v>10309</v>
      </c>
      <c r="M41" s="105">
        <v>10194</v>
      </c>
    </row>
    <row r="42" spans="2:13" ht="27.75" customHeight="1" x14ac:dyDescent="0.15">
      <c r="B42" s="1242"/>
      <c r="C42" s="1243"/>
      <c r="D42" s="106"/>
      <c r="E42" s="1246" t="s">
        <v>32</v>
      </c>
      <c r="F42" s="1246"/>
      <c r="G42" s="1246"/>
      <c r="H42" s="1247"/>
      <c r="I42" s="107">
        <v>196</v>
      </c>
      <c r="J42" s="108">
        <v>278</v>
      </c>
      <c r="K42" s="108">
        <v>271</v>
      </c>
      <c r="L42" s="108">
        <v>212</v>
      </c>
      <c r="M42" s="109">
        <v>416</v>
      </c>
    </row>
    <row r="43" spans="2:13" ht="27.75" customHeight="1" x14ac:dyDescent="0.15">
      <c r="B43" s="1242"/>
      <c r="C43" s="1243"/>
      <c r="D43" s="106"/>
      <c r="E43" s="1246" t="s">
        <v>33</v>
      </c>
      <c r="F43" s="1246"/>
      <c r="G43" s="1246"/>
      <c r="H43" s="1247"/>
      <c r="I43" s="107">
        <v>8899</v>
      </c>
      <c r="J43" s="108">
        <v>9135</v>
      </c>
      <c r="K43" s="108">
        <v>7956</v>
      </c>
      <c r="L43" s="108">
        <v>7393</v>
      </c>
      <c r="M43" s="109">
        <v>6627</v>
      </c>
    </row>
    <row r="44" spans="2:13" ht="27.75" customHeight="1" x14ac:dyDescent="0.15">
      <c r="B44" s="1242"/>
      <c r="C44" s="1243"/>
      <c r="D44" s="106"/>
      <c r="E44" s="1246" t="s">
        <v>34</v>
      </c>
      <c r="F44" s="1246"/>
      <c r="G44" s="1246"/>
      <c r="H44" s="1247"/>
      <c r="I44" s="107">
        <v>67</v>
      </c>
      <c r="J44" s="108">
        <v>65</v>
      </c>
      <c r="K44" s="108">
        <v>62</v>
      </c>
      <c r="L44" s="108">
        <v>59</v>
      </c>
      <c r="M44" s="109">
        <v>56</v>
      </c>
    </row>
    <row r="45" spans="2:13" ht="27.75" customHeight="1" x14ac:dyDescent="0.15">
      <c r="B45" s="1242"/>
      <c r="C45" s="1243"/>
      <c r="D45" s="106"/>
      <c r="E45" s="1246" t="s">
        <v>35</v>
      </c>
      <c r="F45" s="1246"/>
      <c r="G45" s="1246"/>
      <c r="H45" s="1247"/>
      <c r="I45" s="107">
        <v>934</v>
      </c>
      <c r="J45" s="108">
        <v>766</v>
      </c>
      <c r="K45" s="108">
        <v>767</v>
      </c>
      <c r="L45" s="108">
        <v>764</v>
      </c>
      <c r="M45" s="109">
        <v>680</v>
      </c>
    </row>
    <row r="46" spans="2:13" ht="27.75" customHeight="1" x14ac:dyDescent="0.15">
      <c r="B46" s="1242"/>
      <c r="C46" s="1243"/>
      <c r="D46" s="110"/>
      <c r="E46" s="1246" t="s">
        <v>36</v>
      </c>
      <c r="F46" s="1246"/>
      <c r="G46" s="1246"/>
      <c r="H46" s="1247"/>
      <c r="I46" s="107" t="s">
        <v>526</v>
      </c>
      <c r="J46" s="108" t="s">
        <v>526</v>
      </c>
      <c r="K46" s="108" t="s">
        <v>526</v>
      </c>
      <c r="L46" s="108" t="s">
        <v>526</v>
      </c>
      <c r="M46" s="109" t="s">
        <v>526</v>
      </c>
    </row>
    <row r="47" spans="2:13" ht="27.75" customHeight="1" x14ac:dyDescent="0.15">
      <c r="B47" s="1242"/>
      <c r="C47" s="1243"/>
      <c r="D47" s="111"/>
      <c r="E47" s="1256" t="s">
        <v>37</v>
      </c>
      <c r="F47" s="1257"/>
      <c r="G47" s="1257"/>
      <c r="H47" s="1258"/>
      <c r="I47" s="107" t="s">
        <v>526</v>
      </c>
      <c r="J47" s="108" t="s">
        <v>526</v>
      </c>
      <c r="K47" s="108" t="s">
        <v>526</v>
      </c>
      <c r="L47" s="108" t="s">
        <v>526</v>
      </c>
      <c r="M47" s="109" t="s">
        <v>526</v>
      </c>
    </row>
    <row r="48" spans="2:13" ht="27.75" customHeight="1" x14ac:dyDescent="0.15">
      <c r="B48" s="1242"/>
      <c r="C48" s="1243"/>
      <c r="D48" s="106"/>
      <c r="E48" s="1246" t="s">
        <v>38</v>
      </c>
      <c r="F48" s="1246"/>
      <c r="G48" s="1246"/>
      <c r="H48" s="1247"/>
      <c r="I48" s="107" t="s">
        <v>526</v>
      </c>
      <c r="J48" s="108" t="s">
        <v>526</v>
      </c>
      <c r="K48" s="108" t="s">
        <v>526</v>
      </c>
      <c r="L48" s="108" t="s">
        <v>526</v>
      </c>
      <c r="M48" s="109" t="s">
        <v>526</v>
      </c>
    </row>
    <row r="49" spans="2:13" ht="27.75" customHeight="1" x14ac:dyDescent="0.15">
      <c r="B49" s="1244"/>
      <c r="C49" s="1245"/>
      <c r="D49" s="106"/>
      <c r="E49" s="1246" t="s">
        <v>39</v>
      </c>
      <c r="F49" s="1246"/>
      <c r="G49" s="1246"/>
      <c r="H49" s="1247"/>
      <c r="I49" s="107" t="s">
        <v>526</v>
      </c>
      <c r="J49" s="108" t="s">
        <v>526</v>
      </c>
      <c r="K49" s="108" t="s">
        <v>526</v>
      </c>
      <c r="L49" s="108" t="s">
        <v>526</v>
      </c>
      <c r="M49" s="109" t="s">
        <v>526</v>
      </c>
    </row>
    <row r="50" spans="2:13" ht="27.75" customHeight="1" x14ac:dyDescent="0.15">
      <c r="B50" s="1240" t="s">
        <v>40</v>
      </c>
      <c r="C50" s="1241"/>
      <c r="D50" s="112"/>
      <c r="E50" s="1246" t="s">
        <v>41</v>
      </c>
      <c r="F50" s="1246"/>
      <c r="G50" s="1246"/>
      <c r="H50" s="1247"/>
      <c r="I50" s="107">
        <v>8762</v>
      </c>
      <c r="J50" s="108">
        <v>9322</v>
      </c>
      <c r="K50" s="108">
        <v>8331</v>
      </c>
      <c r="L50" s="108">
        <v>8419</v>
      </c>
      <c r="M50" s="109">
        <v>8603</v>
      </c>
    </row>
    <row r="51" spans="2:13" ht="27.75" customHeight="1" x14ac:dyDescent="0.15">
      <c r="B51" s="1242"/>
      <c r="C51" s="1243"/>
      <c r="D51" s="106"/>
      <c r="E51" s="1246" t="s">
        <v>42</v>
      </c>
      <c r="F51" s="1246"/>
      <c r="G51" s="1246"/>
      <c r="H51" s="1247"/>
      <c r="I51" s="107">
        <v>2</v>
      </c>
      <c r="J51" s="108">
        <v>57</v>
      </c>
      <c r="K51" s="108">
        <v>53</v>
      </c>
      <c r="L51" s="108">
        <v>47</v>
      </c>
      <c r="M51" s="109">
        <v>148</v>
      </c>
    </row>
    <row r="52" spans="2:13" ht="27.75" customHeight="1" x14ac:dyDescent="0.15">
      <c r="B52" s="1244"/>
      <c r="C52" s="1245"/>
      <c r="D52" s="106"/>
      <c r="E52" s="1246" t="s">
        <v>43</v>
      </c>
      <c r="F52" s="1246"/>
      <c r="G52" s="1246"/>
      <c r="H52" s="1247"/>
      <c r="I52" s="107">
        <v>11713</v>
      </c>
      <c r="J52" s="108">
        <v>12297</v>
      </c>
      <c r="K52" s="108">
        <v>12217</v>
      </c>
      <c r="L52" s="108">
        <v>12462</v>
      </c>
      <c r="M52" s="109">
        <v>12072</v>
      </c>
    </row>
    <row r="53" spans="2:13" ht="27.75" customHeight="1" thickBot="1" x14ac:dyDescent="0.2">
      <c r="B53" s="1248" t="s">
        <v>44</v>
      </c>
      <c r="C53" s="1249"/>
      <c r="D53" s="113"/>
      <c r="E53" s="1250" t="s">
        <v>45</v>
      </c>
      <c r="F53" s="1250"/>
      <c r="G53" s="1250"/>
      <c r="H53" s="1251"/>
      <c r="I53" s="114">
        <v>-1579</v>
      </c>
      <c r="J53" s="115">
        <v>-1992</v>
      </c>
      <c r="K53" s="115">
        <v>-1834</v>
      </c>
      <c r="L53" s="115">
        <v>-2192</v>
      </c>
      <c r="M53" s="116">
        <v>-2850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3Dhtxcv2vd9t6B5SekT1ZSA/wwcyz3uZjwrUzQHvs82zG0RUpmAJUG9Hnz2Jzzp9kTCxZ09BHgl1l/fAw23mg==" saltValue="KsJ/PMBwvtWeP9lJxNyJ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7" t="s">
        <v>48</v>
      </c>
      <c r="D55" s="1267"/>
      <c r="E55" s="1268"/>
      <c r="F55" s="128">
        <v>3168</v>
      </c>
      <c r="G55" s="128">
        <v>3224</v>
      </c>
      <c r="H55" s="129">
        <v>3420</v>
      </c>
    </row>
    <row r="56" spans="2:8" ht="52.5" customHeight="1" x14ac:dyDescent="0.15">
      <c r="B56" s="130"/>
      <c r="C56" s="1269" t="s">
        <v>49</v>
      </c>
      <c r="D56" s="1269"/>
      <c r="E56" s="1270"/>
      <c r="F56" s="131">
        <v>1177</v>
      </c>
      <c r="G56" s="131">
        <v>1234</v>
      </c>
      <c r="H56" s="132">
        <v>1221</v>
      </c>
    </row>
    <row r="57" spans="2:8" ht="53.25" customHeight="1" x14ac:dyDescent="0.15">
      <c r="B57" s="130"/>
      <c r="C57" s="1271" t="s">
        <v>50</v>
      </c>
      <c r="D57" s="1271"/>
      <c r="E57" s="1272"/>
      <c r="F57" s="133">
        <v>3440</v>
      </c>
      <c r="G57" s="133">
        <v>3397</v>
      </c>
      <c r="H57" s="134">
        <v>3391</v>
      </c>
    </row>
    <row r="58" spans="2:8" ht="45.75" customHeight="1" x14ac:dyDescent="0.15">
      <c r="B58" s="135"/>
      <c r="C58" s="1259" t="s">
        <v>606</v>
      </c>
      <c r="D58" s="1260"/>
      <c r="E58" s="1261"/>
      <c r="F58" s="136">
        <v>607</v>
      </c>
      <c r="G58" s="136">
        <v>607</v>
      </c>
      <c r="H58" s="137">
        <v>607</v>
      </c>
    </row>
    <row r="59" spans="2:8" ht="45.75" customHeight="1" x14ac:dyDescent="0.15">
      <c r="B59" s="135"/>
      <c r="C59" s="1259" t="s">
        <v>607</v>
      </c>
      <c r="D59" s="1260"/>
      <c r="E59" s="1261"/>
      <c r="F59" s="136">
        <v>482</v>
      </c>
      <c r="G59" s="136">
        <v>428</v>
      </c>
      <c r="H59" s="137">
        <v>552</v>
      </c>
    </row>
    <row r="60" spans="2:8" ht="45.75" customHeight="1" x14ac:dyDescent="0.15">
      <c r="B60" s="135"/>
      <c r="C60" s="1259" t="s">
        <v>608</v>
      </c>
      <c r="D60" s="1260"/>
      <c r="E60" s="1261"/>
      <c r="F60" s="136">
        <v>506</v>
      </c>
      <c r="G60" s="136">
        <v>507</v>
      </c>
      <c r="H60" s="137">
        <v>509</v>
      </c>
    </row>
    <row r="61" spans="2:8" ht="45.75" customHeight="1" x14ac:dyDescent="0.15">
      <c r="B61" s="135"/>
      <c r="C61" s="1259" t="s">
        <v>609</v>
      </c>
      <c r="D61" s="1260"/>
      <c r="E61" s="1261"/>
      <c r="F61" s="136">
        <v>525</v>
      </c>
      <c r="G61" s="136">
        <v>471</v>
      </c>
      <c r="H61" s="137">
        <v>455</v>
      </c>
    </row>
    <row r="62" spans="2:8" ht="45.75" customHeight="1" thickBot="1" x14ac:dyDescent="0.2">
      <c r="B62" s="138"/>
      <c r="C62" s="1262" t="s">
        <v>610</v>
      </c>
      <c r="D62" s="1263"/>
      <c r="E62" s="1264"/>
      <c r="F62" s="139">
        <v>221</v>
      </c>
      <c r="G62" s="139">
        <v>224</v>
      </c>
      <c r="H62" s="140">
        <v>228</v>
      </c>
    </row>
    <row r="63" spans="2:8" ht="52.5" customHeight="1" thickBot="1" x14ac:dyDescent="0.2">
      <c r="B63" s="141"/>
      <c r="C63" s="1265" t="s">
        <v>51</v>
      </c>
      <c r="D63" s="1265"/>
      <c r="E63" s="1266"/>
      <c r="F63" s="142">
        <v>7785</v>
      </c>
      <c r="G63" s="142">
        <v>7854</v>
      </c>
      <c r="H63" s="143">
        <v>8032</v>
      </c>
    </row>
    <row r="64" spans="2:8" ht="15" customHeight="1" x14ac:dyDescent="0.15"/>
  </sheetData>
  <sheetProtection algorithmName="SHA-512" hashValue="VUxPmcTvR26NK2xPknbAS0If32TVQUMRWUUQ7umECgfkQ5zsFl0/wHZv/COsTAXZyu4R5kiqGmVZ+NyHswJ0vg==" saltValue="ZHxN4q1nXEv0gBsxoe0o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567</v>
      </c>
      <c r="BQ50" s="1307"/>
      <c r="BR50" s="1307"/>
      <c r="BS50" s="1307"/>
      <c r="BT50" s="1307"/>
      <c r="BU50" s="1307"/>
      <c r="BV50" s="1307"/>
      <c r="BW50" s="1307"/>
      <c r="BX50" s="1307" t="s">
        <v>568</v>
      </c>
      <c r="BY50" s="1307"/>
      <c r="BZ50" s="1307"/>
      <c r="CA50" s="1307"/>
      <c r="CB50" s="1307"/>
      <c r="CC50" s="1307"/>
      <c r="CD50" s="1307"/>
      <c r="CE50" s="1307"/>
      <c r="CF50" s="1307" t="s">
        <v>569</v>
      </c>
      <c r="CG50" s="1307"/>
      <c r="CH50" s="1307"/>
      <c r="CI50" s="1307"/>
      <c r="CJ50" s="1307"/>
      <c r="CK50" s="1307"/>
      <c r="CL50" s="1307"/>
      <c r="CM50" s="1307"/>
      <c r="CN50" s="1307" t="s">
        <v>570</v>
      </c>
      <c r="CO50" s="1307"/>
      <c r="CP50" s="1307"/>
      <c r="CQ50" s="1307"/>
      <c r="CR50" s="1307"/>
      <c r="CS50" s="1307"/>
      <c r="CT50" s="1307"/>
      <c r="CU50" s="1307"/>
      <c r="CV50" s="1307" t="s">
        <v>571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616</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3"/>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12">
        <v>61.7</v>
      </c>
      <c r="BQ53" s="1312"/>
      <c r="BR53" s="1312"/>
      <c r="BS53" s="1312"/>
      <c r="BT53" s="1312"/>
      <c r="BU53" s="1312"/>
      <c r="BV53" s="1312"/>
      <c r="BW53" s="1312"/>
      <c r="BX53" s="1312">
        <v>62.7</v>
      </c>
      <c r="BY53" s="1312"/>
      <c r="BZ53" s="1312"/>
      <c r="CA53" s="1312"/>
      <c r="CB53" s="1312"/>
      <c r="CC53" s="1312"/>
      <c r="CD53" s="1312"/>
      <c r="CE53" s="1312"/>
      <c r="CF53" s="1313"/>
      <c r="CG53" s="1312"/>
      <c r="CH53" s="1312"/>
      <c r="CI53" s="1312"/>
      <c r="CJ53" s="1312"/>
      <c r="CK53" s="1312"/>
      <c r="CL53" s="1312"/>
      <c r="CM53" s="1312"/>
      <c r="CN53" s="1312">
        <v>65</v>
      </c>
      <c r="CO53" s="1312"/>
      <c r="CP53" s="1312"/>
      <c r="CQ53" s="1312"/>
      <c r="CR53" s="1312"/>
      <c r="CS53" s="1312"/>
      <c r="CT53" s="1312"/>
      <c r="CU53" s="1312"/>
      <c r="CV53" s="1312">
        <v>65.5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619</v>
      </c>
      <c r="AO55" s="1307"/>
      <c r="AP55" s="1307"/>
      <c r="AQ55" s="1307"/>
      <c r="AR55" s="1307"/>
      <c r="AS55" s="1307"/>
      <c r="AT55" s="1307"/>
      <c r="AU55" s="1307"/>
      <c r="AV55" s="1307"/>
      <c r="AW55" s="1307"/>
      <c r="AX55" s="1307"/>
      <c r="AY55" s="1307"/>
      <c r="AZ55" s="1307"/>
      <c r="BA55" s="1307"/>
      <c r="BB55" s="1311" t="s">
        <v>617</v>
      </c>
      <c r="BC55" s="1311"/>
      <c r="BD55" s="1311"/>
      <c r="BE55" s="1311"/>
      <c r="BF55" s="1311"/>
      <c r="BG55" s="1311"/>
      <c r="BH55" s="1311"/>
      <c r="BI55" s="1311"/>
      <c r="BJ55" s="1311"/>
      <c r="BK55" s="1311"/>
      <c r="BL55" s="1311"/>
      <c r="BM55" s="1311"/>
      <c r="BN55" s="1311"/>
      <c r="BO55" s="1311"/>
      <c r="BP55" s="1312">
        <v>38.5</v>
      </c>
      <c r="BQ55" s="1312"/>
      <c r="BR55" s="1312"/>
      <c r="BS55" s="1312"/>
      <c r="BT55" s="1312"/>
      <c r="BU55" s="1312"/>
      <c r="BV55" s="1312"/>
      <c r="BW55" s="1312"/>
      <c r="BX55" s="1312">
        <v>32.799999999999997</v>
      </c>
      <c r="BY55" s="1312"/>
      <c r="BZ55" s="1312"/>
      <c r="CA55" s="1312"/>
      <c r="CB55" s="1312"/>
      <c r="CC55" s="1312"/>
      <c r="CD55" s="1312"/>
      <c r="CE55" s="1312"/>
      <c r="CF55" s="1313"/>
      <c r="CG55" s="1312"/>
      <c r="CH55" s="1312"/>
      <c r="CI55" s="1312"/>
      <c r="CJ55" s="1312"/>
      <c r="CK55" s="1312"/>
      <c r="CL55" s="1312"/>
      <c r="CM55" s="1312"/>
      <c r="CN55" s="1312">
        <v>21</v>
      </c>
      <c r="CO55" s="1312"/>
      <c r="CP55" s="1312"/>
      <c r="CQ55" s="1312"/>
      <c r="CR55" s="1312"/>
      <c r="CS55" s="1312"/>
      <c r="CT55" s="1312"/>
      <c r="CU55" s="1312"/>
      <c r="CV55" s="1312">
        <v>23.5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618</v>
      </c>
      <c r="BC57" s="1311"/>
      <c r="BD57" s="1311"/>
      <c r="BE57" s="1311"/>
      <c r="BF57" s="1311"/>
      <c r="BG57" s="1311"/>
      <c r="BH57" s="1311"/>
      <c r="BI57" s="1311"/>
      <c r="BJ57" s="1311"/>
      <c r="BK57" s="1311"/>
      <c r="BL57" s="1311"/>
      <c r="BM57" s="1311"/>
      <c r="BN57" s="1311"/>
      <c r="BO57" s="1311"/>
      <c r="BP57" s="1312">
        <v>57.6</v>
      </c>
      <c r="BQ57" s="1312"/>
      <c r="BR57" s="1312"/>
      <c r="BS57" s="1312"/>
      <c r="BT57" s="1312"/>
      <c r="BU57" s="1312"/>
      <c r="BV57" s="1312"/>
      <c r="BW57" s="1312"/>
      <c r="BX57" s="1312">
        <v>58.9</v>
      </c>
      <c r="BY57" s="1312"/>
      <c r="BZ57" s="1312"/>
      <c r="CA57" s="1312"/>
      <c r="CB57" s="1312"/>
      <c r="CC57" s="1312"/>
      <c r="CD57" s="1312"/>
      <c r="CE57" s="1312"/>
      <c r="CF57" s="1313"/>
      <c r="CG57" s="1312"/>
      <c r="CH57" s="1312"/>
      <c r="CI57" s="1312"/>
      <c r="CJ57" s="1312"/>
      <c r="CK57" s="1312"/>
      <c r="CL57" s="1312"/>
      <c r="CM57" s="1312"/>
      <c r="CN57" s="1312">
        <v>61.2</v>
      </c>
      <c r="CO57" s="1312"/>
      <c r="CP57" s="1312"/>
      <c r="CQ57" s="1312"/>
      <c r="CR57" s="1312"/>
      <c r="CS57" s="1312"/>
      <c r="CT57" s="1312"/>
      <c r="CU57" s="1312"/>
      <c r="CV57" s="1312">
        <v>61.8</v>
      </c>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620</v>
      </c>
    </row>
    <row r="64" spans="1:109" x14ac:dyDescent="0.15">
      <c r="B64" s="1282"/>
      <c r="G64" s="1289"/>
      <c r="I64" s="1323"/>
      <c r="J64" s="1323"/>
      <c r="K64" s="1323"/>
      <c r="L64" s="1323"/>
      <c r="M64" s="1323"/>
      <c r="N64" s="1324"/>
      <c r="AM64" s="1289"/>
      <c r="AN64" s="1289" t="s">
        <v>614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615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567</v>
      </c>
      <c r="BQ72" s="1307"/>
      <c r="BR72" s="1307"/>
      <c r="BS72" s="1307"/>
      <c r="BT72" s="1307"/>
      <c r="BU72" s="1307"/>
      <c r="BV72" s="1307"/>
      <c r="BW72" s="1307"/>
      <c r="BX72" s="1307" t="s">
        <v>568</v>
      </c>
      <c r="BY72" s="1307"/>
      <c r="BZ72" s="1307"/>
      <c r="CA72" s="1307"/>
      <c r="CB72" s="1307"/>
      <c r="CC72" s="1307"/>
      <c r="CD72" s="1307"/>
      <c r="CE72" s="1307"/>
      <c r="CF72" s="1307" t="s">
        <v>569</v>
      </c>
      <c r="CG72" s="1307"/>
      <c r="CH72" s="1307"/>
      <c r="CI72" s="1307"/>
      <c r="CJ72" s="1307"/>
      <c r="CK72" s="1307"/>
      <c r="CL72" s="1307"/>
      <c r="CM72" s="1307"/>
      <c r="CN72" s="1307" t="s">
        <v>570</v>
      </c>
      <c r="CO72" s="1307"/>
      <c r="CP72" s="1307"/>
      <c r="CQ72" s="1307"/>
      <c r="CR72" s="1307"/>
      <c r="CS72" s="1307"/>
      <c r="CT72" s="1307"/>
      <c r="CU72" s="1307"/>
      <c r="CV72" s="1307" t="s">
        <v>571</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616</v>
      </c>
      <c r="AO73" s="1311"/>
      <c r="AP73" s="1311"/>
      <c r="AQ73" s="1311"/>
      <c r="AR73" s="1311"/>
      <c r="AS73" s="1311"/>
      <c r="AT73" s="1311"/>
      <c r="AU73" s="1311"/>
      <c r="AV73" s="1311"/>
      <c r="AW73" s="1311"/>
      <c r="AX73" s="1311"/>
      <c r="AY73" s="1311"/>
      <c r="AZ73" s="1311"/>
      <c r="BA73" s="1311"/>
      <c r="BB73" s="1311" t="s">
        <v>617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621</v>
      </c>
      <c r="BC75" s="1311"/>
      <c r="BD75" s="1311"/>
      <c r="BE75" s="1311"/>
      <c r="BF75" s="1311"/>
      <c r="BG75" s="1311"/>
      <c r="BH75" s="1311"/>
      <c r="BI75" s="1311"/>
      <c r="BJ75" s="1311"/>
      <c r="BK75" s="1311"/>
      <c r="BL75" s="1311"/>
      <c r="BM75" s="1311"/>
      <c r="BN75" s="1311"/>
      <c r="BO75" s="1311"/>
      <c r="BP75" s="1312">
        <v>7.9</v>
      </c>
      <c r="BQ75" s="1312"/>
      <c r="BR75" s="1312"/>
      <c r="BS75" s="1312"/>
      <c r="BT75" s="1312"/>
      <c r="BU75" s="1312"/>
      <c r="BV75" s="1312"/>
      <c r="BW75" s="1312"/>
      <c r="BX75" s="1312">
        <v>8.1999999999999993</v>
      </c>
      <c r="BY75" s="1312"/>
      <c r="BZ75" s="1312"/>
      <c r="CA75" s="1312"/>
      <c r="CB75" s="1312"/>
      <c r="CC75" s="1312"/>
      <c r="CD75" s="1312"/>
      <c r="CE75" s="1312"/>
      <c r="CF75" s="1312">
        <v>8.6</v>
      </c>
      <c r="CG75" s="1312"/>
      <c r="CH75" s="1312"/>
      <c r="CI75" s="1312"/>
      <c r="CJ75" s="1312"/>
      <c r="CK75" s="1312"/>
      <c r="CL75" s="1312"/>
      <c r="CM75" s="1312"/>
      <c r="CN75" s="1312">
        <v>8.9</v>
      </c>
      <c r="CO75" s="1312"/>
      <c r="CP75" s="1312"/>
      <c r="CQ75" s="1312"/>
      <c r="CR75" s="1312"/>
      <c r="CS75" s="1312"/>
      <c r="CT75" s="1312"/>
      <c r="CU75" s="1312"/>
      <c r="CV75" s="1312">
        <v>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619</v>
      </c>
      <c r="AO77" s="1307"/>
      <c r="AP77" s="1307"/>
      <c r="AQ77" s="1307"/>
      <c r="AR77" s="1307"/>
      <c r="AS77" s="1307"/>
      <c r="AT77" s="1307"/>
      <c r="AU77" s="1307"/>
      <c r="AV77" s="1307"/>
      <c r="AW77" s="1307"/>
      <c r="AX77" s="1307"/>
      <c r="AY77" s="1307"/>
      <c r="AZ77" s="1307"/>
      <c r="BA77" s="1307"/>
      <c r="BB77" s="1311" t="s">
        <v>617</v>
      </c>
      <c r="BC77" s="1311"/>
      <c r="BD77" s="1311"/>
      <c r="BE77" s="1311"/>
      <c r="BF77" s="1311"/>
      <c r="BG77" s="1311"/>
      <c r="BH77" s="1311"/>
      <c r="BI77" s="1311"/>
      <c r="BJ77" s="1311"/>
      <c r="BK77" s="1311"/>
      <c r="BL77" s="1311"/>
      <c r="BM77" s="1311"/>
      <c r="BN77" s="1311"/>
      <c r="BO77" s="1311"/>
      <c r="BP77" s="1312">
        <v>38.5</v>
      </c>
      <c r="BQ77" s="1312"/>
      <c r="BR77" s="1312"/>
      <c r="BS77" s="1312"/>
      <c r="BT77" s="1312"/>
      <c r="BU77" s="1312"/>
      <c r="BV77" s="1312"/>
      <c r="BW77" s="1312"/>
      <c r="BX77" s="1312">
        <v>32.799999999999997</v>
      </c>
      <c r="BY77" s="1312"/>
      <c r="BZ77" s="1312"/>
      <c r="CA77" s="1312"/>
      <c r="CB77" s="1312"/>
      <c r="CC77" s="1312"/>
      <c r="CD77" s="1312"/>
      <c r="CE77" s="1312"/>
      <c r="CF77" s="1312">
        <v>20.9</v>
      </c>
      <c r="CG77" s="1312"/>
      <c r="CH77" s="1312"/>
      <c r="CI77" s="1312"/>
      <c r="CJ77" s="1312"/>
      <c r="CK77" s="1312"/>
      <c r="CL77" s="1312"/>
      <c r="CM77" s="1312"/>
      <c r="CN77" s="1312">
        <v>21</v>
      </c>
      <c r="CO77" s="1312"/>
      <c r="CP77" s="1312"/>
      <c r="CQ77" s="1312"/>
      <c r="CR77" s="1312"/>
      <c r="CS77" s="1312"/>
      <c r="CT77" s="1312"/>
      <c r="CU77" s="1312"/>
      <c r="CV77" s="1312">
        <v>23.5</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621</v>
      </c>
      <c r="BC79" s="1311"/>
      <c r="BD79" s="1311"/>
      <c r="BE79" s="1311"/>
      <c r="BF79" s="1311"/>
      <c r="BG79" s="1311"/>
      <c r="BH79" s="1311"/>
      <c r="BI79" s="1311"/>
      <c r="BJ79" s="1311"/>
      <c r="BK79" s="1311"/>
      <c r="BL79" s="1311"/>
      <c r="BM79" s="1311"/>
      <c r="BN79" s="1311"/>
      <c r="BO79" s="1311"/>
      <c r="BP79" s="1312">
        <v>9.1999999999999993</v>
      </c>
      <c r="BQ79" s="1312"/>
      <c r="BR79" s="1312"/>
      <c r="BS79" s="1312"/>
      <c r="BT79" s="1312"/>
      <c r="BU79" s="1312"/>
      <c r="BV79" s="1312"/>
      <c r="BW79" s="1312"/>
      <c r="BX79" s="1312">
        <v>9.1</v>
      </c>
      <c r="BY79" s="1312"/>
      <c r="BZ79" s="1312"/>
      <c r="CA79" s="1312"/>
      <c r="CB79" s="1312"/>
      <c r="CC79" s="1312"/>
      <c r="CD79" s="1312"/>
      <c r="CE79" s="1312"/>
      <c r="CF79" s="1312">
        <v>9.1</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OLRcdu2nNjj2cOyrzGfxIpgE1g8V/z2wMXBw9F/88DeXYx9SF2p+NunpId0YO9sK9F3yf9/UXKLDpRziXqkPPQ==" saltValue="3TeoqAOw8DtszZDC0BUV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bjlFYi4Paz/7AWR3nYQXq29Np8DPb4ZSnd0MCJsPP0iOt/naBDZPw+nBMrNCPfsdQGddPl1jPb4R9enxgavGWA==" saltValue="Yi7T3Db7C6zeAf/xr99Y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5l32ONkFjiT21IapBLIBv8VJ7Jw3ANOp0NWBG6XH5Y1I4xlBOYrLDFeh1v+01r2hjEXTokrExVfzkLltZbr0Tw==" saltValue="S28bE0JtWvGFhauPRhAj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76528</v>
      </c>
      <c r="E3" s="162"/>
      <c r="F3" s="163">
        <v>78903</v>
      </c>
      <c r="G3" s="164"/>
      <c r="H3" s="165"/>
    </row>
    <row r="4" spans="1:8" x14ac:dyDescent="0.15">
      <c r="A4" s="166"/>
      <c r="B4" s="167"/>
      <c r="C4" s="168"/>
      <c r="D4" s="169">
        <v>40021</v>
      </c>
      <c r="E4" s="170"/>
      <c r="F4" s="171">
        <v>49201</v>
      </c>
      <c r="G4" s="172"/>
      <c r="H4" s="173"/>
    </row>
    <row r="5" spans="1:8" x14ac:dyDescent="0.15">
      <c r="A5" s="154" t="s">
        <v>559</v>
      </c>
      <c r="B5" s="159"/>
      <c r="C5" s="160"/>
      <c r="D5" s="161">
        <v>115091</v>
      </c>
      <c r="E5" s="162"/>
      <c r="F5" s="163">
        <v>82993</v>
      </c>
      <c r="G5" s="164"/>
      <c r="H5" s="165"/>
    </row>
    <row r="6" spans="1:8" x14ac:dyDescent="0.15">
      <c r="A6" s="166"/>
      <c r="B6" s="167"/>
      <c r="C6" s="168"/>
      <c r="D6" s="169">
        <v>61538</v>
      </c>
      <c r="E6" s="170"/>
      <c r="F6" s="171">
        <v>46787</v>
      </c>
      <c r="G6" s="172"/>
      <c r="H6" s="173"/>
    </row>
    <row r="7" spans="1:8" x14ac:dyDescent="0.15">
      <c r="A7" s="154" t="s">
        <v>560</v>
      </c>
      <c r="B7" s="159"/>
      <c r="C7" s="160"/>
      <c r="D7" s="161">
        <v>76673</v>
      </c>
      <c r="E7" s="162"/>
      <c r="F7" s="163">
        <v>108252</v>
      </c>
      <c r="G7" s="164"/>
      <c r="H7" s="165"/>
    </row>
    <row r="8" spans="1:8" x14ac:dyDescent="0.15">
      <c r="A8" s="166"/>
      <c r="B8" s="167"/>
      <c r="C8" s="168"/>
      <c r="D8" s="169">
        <v>48900</v>
      </c>
      <c r="E8" s="170"/>
      <c r="F8" s="171">
        <v>50321</v>
      </c>
      <c r="G8" s="172"/>
      <c r="H8" s="173"/>
    </row>
    <row r="9" spans="1:8" x14ac:dyDescent="0.15">
      <c r="A9" s="154" t="s">
        <v>561</v>
      </c>
      <c r="B9" s="159"/>
      <c r="C9" s="160"/>
      <c r="D9" s="161">
        <v>110778</v>
      </c>
      <c r="E9" s="162"/>
      <c r="F9" s="163">
        <v>93492</v>
      </c>
      <c r="G9" s="164"/>
      <c r="H9" s="165"/>
    </row>
    <row r="10" spans="1:8" x14ac:dyDescent="0.15">
      <c r="A10" s="166"/>
      <c r="B10" s="167"/>
      <c r="C10" s="168"/>
      <c r="D10" s="169">
        <v>70162</v>
      </c>
      <c r="E10" s="170"/>
      <c r="F10" s="171">
        <v>53316</v>
      </c>
      <c r="G10" s="172"/>
      <c r="H10" s="173"/>
    </row>
    <row r="11" spans="1:8" x14ac:dyDescent="0.15">
      <c r="A11" s="154" t="s">
        <v>562</v>
      </c>
      <c r="B11" s="159"/>
      <c r="C11" s="160"/>
      <c r="D11" s="161">
        <v>143070</v>
      </c>
      <c r="E11" s="162"/>
      <c r="F11" s="163">
        <v>94796</v>
      </c>
      <c r="G11" s="164"/>
      <c r="H11" s="165"/>
    </row>
    <row r="12" spans="1:8" x14ac:dyDescent="0.15">
      <c r="A12" s="166"/>
      <c r="B12" s="167"/>
      <c r="C12" s="174"/>
      <c r="D12" s="169">
        <v>62881</v>
      </c>
      <c r="E12" s="170"/>
      <c r="F12" s="171">
        <v>55781</v>
      </c>
      <c r="G12" s="172"/>
      <c r="H12" s="173"/>
    </row>
    <row r="13" spans="1:8" x14ac:dyDescent="0.15">
      <c r="A13" s="154"/>
      <c r="B13" s="159"/>
      <c r="C13" s="175"/>
      <c r="D13" s="176">
        <v>104428</v>
      </c>
      <c r="E13" s="177"/>
      <c r="F13" s="178">
        <v>91687</v>
      </c>
      <c r="G13" s="179"/>
      <c r="H13" s="165"/>
    </row>
    <row r="14" spans="1:8" x14ac:dyDescent="0.15">
      <c r="A14" s="166"/>
      <c r="B14" s="167"/>
      <c r="C14" s="168"/>
      <c r="D14" s="169">
        <v>56700</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8.27</v>
      </c>
      <c r="C19" s="180">
        <f>ROUND(VALUE(SUBSTITUTE(実質収支比率等に係る経年分析!G$48,"▲","-")),2)</f>
        <v>7.77</v>
      </c>
      <c r="D19" s="180">
        <f>ROUND(VALUE(SUBSTITUTE(実質収支比率等に係る経年分析!H$48,"▲","-")),2)</f>
        <v>10.66</v>
      </c>
      <c r="E19" s="180">
        <f>ROUND(VALUE(SUBSTITUTE(実質収支比率等に係る経年分析!I$48,"▲","-")),2)</f>
        <v>13.59</v>
      </c>
      <c r="F19" s="180">
        <f>ROUND(VALUE(SUBSTITUTE(実質収支比率等に係る経年分析!J$48,"▲","-")),2)</f>
        <v>6.46</v>
      </c>
    </row>
    <row r="20" spans="1:11" x14ac:dyDescent="0.15">
      <c r="A20" s="180" t="s">
        <v>55</v>
      </c>
      <c r="B20" s="180">
        <f>ROUND(VALUE(SUBSTITUTE(実質収支比率等に係る経年分析!F$47,"▲","-")),2)</f>
        <v>73.099999999999994</v>
      </c>
      <c r="C20" s="180">
        <f>ROUND(VALUE(SUBSTITUTE(実質収支比率等に係る経年分析!G$47,"▲","-")),2)</f>
        <v>92.21</v>
      </c>
      <c r="D20" s="180">
        <f>ROUND(VALUE(SUBSTITUTE(実質収支比率等に係る経年分析!H$47,"▲","-")),2)</f>
        <v>65.75</v>
      </c>
      <c r="E20" s="180">
        <f>ROUND(VALUE(SUBSTITUTE(実質収支比率等に係る経年分析!I$47,"▲","-")),2)</f>
        <v>66.11</v>
      </c>
      <c r="F20" s="180">
        <f>ROUND(VALUE(SUBSTITUTE(実質収支比率等に係る経年分析!J$47,"▲","-")),2)</f>
        <v>64.7</v>
      </c>
    </row>
    <row r="21" spans="1:11" x14ac:dyDescent="0.15">
      <c r="A21" s="180" t="s">
        <v>56</v>
      </c>
      <c r="B21" s="180">
        <f>IF(ISNUMBER(VALUE(SUBSTITUTE(実質収支比率等に係る経年分析!F$49,"▲","-"))),ROUND(VALUE(SUBSTITUTE(実質収支比率等に係る経年分析!F$49,"▲","-")),2),NA())</f>
        <v>-15.69</v>
      </c>
      <c r="C21" s="180">
        <f>IF(ISNUMBER(VALUE(SUBSTITUTE(実質収支比率等に係る経年分析!G$49,"▲","-"))),ROUND(VALUE(SUBSTITUTE(実質収支比率等に係る経年分析!G$49,"▲","-")),2),NA())</f>
        <v>15.34</v>
      </c>
      <c r="D21" s="180">
        <f>IF(ISNUMBER(VALUE(SUBSTITUTE(実質収支比率等に係る経年分析!H$49,"▲","-"))),ROUND(VALUE(SUBSTITUTE(実質収支比率等に係る経年分析!H$49,"▲","-")),2),NA())</f>
        <v>-25.26</v>
      </c>
      <c r="E21" s="180">
        <f>IF(ISNUMBER(VALUE(SUBSTITUTE(実質収支比率等に係る経年分析!I$49,"▲","-"))),ROUND(VALUE(SUBSTITUTE(実質収支比率等に係る経年分析!I$49,"▲","-")),2),NA())</f>
        <v>-1</v>
      </c>
      <c r="F21" s="180">
        <f>IF(ISNUMBER(VALUE(SUBSTITUTE(実質収支比率等に係る経年分析!J$49,"▲","-"))),ROUND(VALUE(SUBSTITUTE(実質収支比率等に係る経年分析!J$49,"▲","-")),2),NA())</f>
        <v>-3.23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2.92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矢掛町地域開発事業特別会計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矢掛町介護保険事業特別会計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2.79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2.99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0.45</v>
      </c>
    </row>
    <row r="31" spans="1:11" x14ac:dyDescent="0.15">
      <c r="A31" s="181" t="str">
        <f>IF(連結実質赤字比率に係る赤字・黒字の構成分析!C$39="",NA(),連結実質赤字比率に係る赤字・黒字の構成分析!C$39)</f>
        <v>矢掛町国民健康保険事業特別会計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x14ac:dyDescent="0.15">
      <c r="A32" s="181" t="str">
        <f>IF(連結実質赤字比率に係る赤字・黒字の構成分析!C$38="",NA(),連結実質赤字比率に係る赤字・黒字の構成分析!C$38)</f>
        <v>矢掛町介護老人保健施設事業会計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4.8099999999999996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5.5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2.87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8.1300000000000008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6.46</v>
      </c>
    </row>
    <row r="34" spans="1:16" x14ac:dyDescent="0.15">
      <c r="A34" s="181" t="str">
        <f>IF(連結実質赤字比率に係る赤字・黒字の構成分析!C$36="",NA(),連結実質赤字比率に係る赤字・黒字の構成分析!C$36)</f>
        <v>矢掛町下水道事業会計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7.05</v>
      </c>
    </row>
    <row r="35" spans="1:16" x14ac:dyDescent="0.15">
      <c r="A35" s="181" t="str">
        <f>IF(連結実質赤字比率に係る赤字・黒字の構成分析!C$35="",NA(),連結実質赤字比率に係る赤字・黒字の構成分析!C$35)</f>
        <v>矢掛町水道事業会計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9.5500000000000007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9.89</v>
      </c>
    </row>
    <row r="36" spans="1:16" x14ac:dyDescent="0.15">
      <c r="A36" s="181" t="str">
        <f>IF(連結実質赤字比率に係る赤字・黒字の構成分析!C$34="",NA(),連結実質赤字比率に係る赤字・黒字の構成分析!C$34)</f>
        <v>矢掛町病院事業会計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849</v>
      </c>
      <c r="E42" s="182"/>
      <c r="F42" s="182"/>
      <c r="G42" s="182">
        <f>'実質公債費比率（分子）の構造'!L$52</f>
        <v>903</v>
      </c>
      <c r="H42" s="182"/>
      <c r="I42" s="182"/>
      <c r="J42" s="182">
        <f>'実質公債費比率（分子）の構造'!M$52</f>
        <v>987</v>
      </c>
      <c r="K42" s="182"/>
      <c r="L42" s="182"/>
      <c r="M42" s="182">
        <f>'実質公債費比率（分子）の構造'!N$52</f>
        <v>1029</v>
      </c>
      <c r="N42" s="182"/>
      <c r="O42" s="182"/>
      <c r="P42" s="182">
        <f>'実質公債費比率（分子）の構造'!O$52</f>
        <v>1086</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7</v>
      </c>
      <c r="C45" s="182"/>
      <c r="D45" s="182"/>
      <c r="E45" s="182">
        <f>'実質公債費比率（分子）の構造'!L$49</f>
        <v>2</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571</v>
      </c>
      <c r="C46" s="182"/>
      <c r="D46" s="182"/>
      <c r="E46" s="182">
        <f>'実質公債費比率（分子）の構造'!L$48</f>
        <v>580</v>
      </c>
      <c r="F46" s="182"/>
      <c r="G46" s="182"/>
      <c r="H46" s="182">
        <f>'実質公債費比率（分子）の構造'!M$48</f>
        <v>567</v>
      </c>
      <c r="I46" s="182"/>
      <c r="J46" s="182"/>
      <c r="K46" s="182">
        <f>'実質公債費比率（分子）の構造'!N$48</f>
        <v>594</v>
      </c>
      <c r="L46" s="182"/>
      <c r="M46" s="182"/>
      <c r="N46" s="182">
        <f>'実質公債費比率（分子）の構造'!O$48</f>
        <v>611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584</v>
      </c>
      <c r="C49" s="182"/>
      <c r="D49" s="182"/>
      <c r="E49" s="182">
        <f>'実質公債費比率（分子）の構造'!L$45</f>
        <v>646</v>
      </c>
      <c r="F49" s="182"/>
      <c r="G49" s="182"/>
      <c r="H49" s="182">
        <f>'実質公債費比率（分子）の構造'!M$45</f>
        <v>754</v>
      </c>
      <c r="I49" s="182"/>
      <c r="J49" s="182"/>
      <c r="K49" s="182">
        <f>'実質公債費比率（分子）の構造'!N$45</f>
        <v>785</v>
      </c>
      <c r="L49" s="182"/>
      <c r="M49" s="182"/>
      <c r="N49" s="182">
        <f>'実質公債費比率（分子）の構造'!O$45</f>
        <v>837</v>
      </c>
      <c r="O49" s="182"/>
      <c r="P49" s="182"/>
    </row>
    <row r="50" spans="1:16" x14ac:dyDescent="0.15">
      <c r="A50" s="182" t="s">
        <v>71</v>
      </c>
      <c r="B50" s="182" t="e">
        <f>NA()</f>
        <v>#N/A</v>
      </c>
      <c r="C50" s="182">
        <f>IF(ISNUMBER('実質公債費比率（分子）の構造'!K$53),'実質公債費比率（分子）の構造'!K$53,NA())</f>
        <v>317</v>
      </c>
      <c r="D50" s="182" t="e">
        <f>NA()</f>
        <v>#N/A</v>
      </c>
      <c r="E50" s="182" t="e">
        <f>NA()</f>
        <v>#N/A</v>
      </c>
      <c r="F50" s="182">
        <f>IF(ISNUMBER('実質公債費比率（分子）の構造'!L$53),'実質公債費比率（分子）の構造'!L$53,NA())</f>
        <v>329</v>
      </c>
      <c r="G50" s="182" t="e">
        <f>NA()</f>
        <v>#N/A</v>
      </c>
      <c r="H50" s="182" t="e">
        <f>NA()</f>
        <v>#N/A</v>
      </c>
      <c r="I50" s="182">
        <f>IF(ISNUMBER('実質公債費比率（分子）の構造'!M$53),'実質公債費比率（分子）の構造'!M$53,NA())</f>
        <v>343</v>
      </c>
      <c r="J50" s="182" t="e">
        <f>NA()</f>
        <v>#N/A</v>
      </c>
      <c r="K50" s="182" t="e">
        <f>NA()</f>
        <v>#N/A</v>
      </c>
      <c r="L50" s="182">
        <f>IF(ISNUMBER('実質公債費比率（分子）の構造'!N$53),'実質公債費比率（分子）の構造'!N$53,NA())</f>
        <v>359</v>
      </c>
      <c r="M50" s="182" t="e">
        <f>NA()</f>
        <v>#N/A</v>
      </c>
      <c r="N50" s="182" t="e">
        <f>NA()</f>
        <v>#N/A</v>
      </c>
      <c r="O50" s="182">
        <f>IF(ISNUMBER('実質公債費比率（分子）の構造'!O$53),'実質公債費比率（分子）の構造'!O$53,NA())</f>
        <v>370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11713</v>
      </c>
      <c r="E56" s="181"/>
      <c r="F56" s="181"/>
      <c r="G56" s="181">
        <f>'将来負担比率（分子）の構造'!J$52</f>
        <v>12297</v>
      </c>
      <c r="H56" s="181"/>
      <c r="I56" s="181"/>
      <c r="J56" s="181">
        <f>'将来負担比率（分子）の構造'!K$52</f>
        <v>12217</v>
      </c>
      <c r="K56" s="181"/>
      <c r="L56" s="181"/>
      <c r="M56" s="181">
        <f>'将来負担比率（分子）の構造'!L$52</f>
        <v>12462</v>
      </c>
      <c r="N56" s="181"/>
      <c r="O56" s="181"/>
      <c r="P56" s="181">
        <f>'将来負担比率（分子）の構造'!M$52</f>
        <v>12072</v>
      </c>
    </row>
    <row r="57" spans="1:16" x14ac:dyDescent="0.15">
      <c r="A57" s="181" t="s">
        <v>42</v>
      </c>
      <c r="B57" s="181"/>
      <c r="C57" s="181"/>
      <c r="D57" s="181">
        <f>'将来負担比率（分子）の構造'!I$51</f>
        <v>2</v>
      </c>
      <c r="E57" s="181"/>
      <c r="F57" s="181"/>
      <c r="G57" s="181">
        <f>'将来負担比率（分子）の構造'!J$51</f>
        <v>57</v>
      </c>
      <c r="H57" s="181"/>
      <c r="I57" s="181"/>
      <c r="J57" s="181">
        <f>'将来負担比率（分子）の構造'!K$51</f>
        <v>53</v>
      </c>
      <c r="K57" s="181"/>
      <c r="L57" s="181"/>
      <c r="M57" s="181">
        <f>'将来負担比率（分子）の構造'!L$51</f>
        <v>47</v>
      </c>
      <c r="N57" s="181"/>
      <c r="O57" s="181"/>
      <c r="P57" s="181">
        <f>'将来負担比率（分子）の構造'!M$51</f>
        <v>148</v>
      </c>
    </row>
    <row r="58" spans="1:16" x14ac:dyDescent="0.15">
      <c r="A58" s="181" t="s">
        <v>41</v>
      </c>
      <c r="B58" s="181"/>
      <c r="C58" s="181"/>
      <c r="D58" s="181">
        <f>'将来負担比率（分子）の構造'!I$50</f>
        <v>8762</v>
      </c>
      <c r="E58" s="181"/>
      <c r="F58" s="181"/>
      <c r="G58" s="181">
        <f>'将来負担比率（分子）の構造'!J$50</f>
        <v>9322</v>
      </c>
      <c r="H58" s="181"/>
      <c r="I58" s="181"/>
      <c r="J58" s="181">
        <f>'将来負担比率（分子）の構造'!K$50</f>
        <v>8331</v>
      </c>
      <c r="K58" s="181"/>
      <c r="L58" s="181"/>
      <c r="M58" s="181">
        <f>'将来負担比率（分子）の構造'!L$50</f>
        <v>8419</v>
      </c>
      <c r="N58" s="181"/>
      <c r="O58" s="181"/>
      <c r="P58" s="181">
        <f>'将来負担比率（分子）の構造'!M$50</f>
        <v>8603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934</v>
      </c>
      <c r="C62" s="181"/>
      <c r="D62" s="181"/>
      <c r="E62" s="181">
        <f>'将来負担比率（分子）の構造'!J$45</f>
        <v>766</v>
      </c>
      <c r="F62" s="181"/>
      <c r="G62" s="181"/>
      <c r="H62" s="181">
        <f>'将来負担比率（分子）の構造'!K$45</f>
        <v>767</v>
      </c>
      <c r="I62" s="181"/>
      <c r="J62" s="181"/>
      <c r="K62" s="181">
        <f>'将来負担比率（分子）の構造'!L$45</f>
        <v>764</v>
      </c>
      <c r="L62" s="181"/>
      <c r="M62" s="181"/>
      <c r="N62" s="181">
        <f>'将来負担比率（分子）の構造'!M$45</f>
        <v>680</v>
      </c>
      <c r="O62" s="181"/>
      <c r="P62" s="181"/>
    </row>
    <row r="63" spans="1:16" x14ac:dyDescent="0.15">
      <c r="A63" s="181" t="s">
        <v>34</v>
      </c>
      <c r="B63" s="181">
        <f>'将来負担比率（分子）の構造'!I$44</f>
        <v>67</v>
      </c>
      <c r="C63" s="181"/>
      <c r="D63" s="181"/>
      <c r="E63" s="181">
        <f>'将来負担比率（分子）の構造'!J$44</f>
        <v>65</v>
      </c>
      <c r="F63" s="181"/>
      <c r="G63" s="181"/>
      <c r="H63" s="181">
        <f>'将来負担比率（分子）の構造'!K$44</f>
        <v>62</v>
      </c>
      <c r="I63" s="181"/>
      <c r="J63" s="181"/>
      <c r="K63" s="181">
        <f>'将来負担比率（分子）の構造'!L$44</f>
        <v>59</v>
      </c>
      <c r="L63" s="181"/>
      <c r="M63" s="181"/>
      <c r="N63" s="181">
        <f>'将来負担比率（分子）の構造'!M$44</f>
        <v>56</v>
      </c>
      <c r="O63" s="181"/>
      <c r="P63" s="181"/>
    </row>
    <row r="64" spans="1:16" x14ac:dyDescent="0.15">
      <c r="A64" s="181" t="s">
        <v>33</v>
      </c>
      <c r="B64" s="181">
        <f>'将来負担比率（分子）の構造'!I$43</f>
        <v>8899</v>
      </c>
      <c r="C64" s="181"/>
      <c r="D64" s="181"/>
      <c r="E64" s="181">
        <f>'将来負担比率（分子）の構造'!J$43</f>
        <v>9135</v>
      </c>
      <c r="F64" s="181"/>
      <c r="G64" s="181"/>
      <c r="H64" s="181">
        <f>'将来負担比率（分子）の構造'!K$43</f>
        <v>7956</v>
      </c>
      <c r="I64" s="181"/>
      <c r="J64" s="181"/>
      <c r="K64" s="181">
        <f>'将来負担比率（分子）の構造'!L$43</f>
        <v>7393</v>
      </c>
      <c r="L64" s="181"/>
      <c r="M64" s="181"/>
      <c r="N64" s="181">
        <f>'将来負担比率（分子）の構造'!M$43</f>
        <v>6627</v>
      </c>
      <c r="O64" s="181"/>
      <c r="P64" s="181"/>
    </row>
    <row r="65" spans="1:16" x14ac:dyDescent="0.15">
      <c r="A65" s="181" t="s">
        <v>32</v>
      </c>
      <c r="B65" s="181">
        <f>'将来負担比率（分子）の構造'!I$42</f>
        <v>196</v>
      </c>
      <c r="C65" s="181"/>
      <c r="D65" s="181"/>
      <c r="E65" s="181">
        <f>'将来負担比率（分子）の構造'!J$42</f>
        <v>278</v>
      </c>
      <c r="F65" s="181"/>
      <c r="G65" s="181"/>
      <c r="H65" s="181">
        <f>'将来負担比率（分子）の構造'!K$42</f>
        <v>271</v>
      </c>
      <c r="I65" s="181"/>
      <c r="J65" s="181"/>
      <c r="K65" s="181">
        <f>'将来負担比率（分子）の構造'!L$42</f>
        <v>212</v>
      </c>
      <c r="L65" s="181"/>
      <c r="M65" s="181"/>
      <c r="N65" s="181">
        <f>'将来負担比率（分子）の構造'!M$42</f>
        <v>416</v>
      </c>
      <c r="O65" s="181"/>
      <c r="P65" s="181"/>
    </row>
    <row r="66" spans="1:16" x14ac:dyDescent="0.15">
      <c r="A66" s="181" t="s">
        <v>31</v>
      </c>
      <c r="B66" s="181">
        <f>'将来負担比率（分子）の構造'!I$41</f>
        <v>8803</v>
      </c>
      <c r="C66" s="181"/>
      <c r="D66" s="181"/>
      <c r="E66" s="181">
        <f>'将来負担比率（分子）の構造'!J$41</f>
        <v>9440</v>
      </c>
      <c r="F66" s="181"/>
      <c r="G66" s="181"/>
      <c r="H66" s="181">
        <f>'将来負担比率（分子）の構造'!K$41</f>
        <v>9712</v>
      </c>
      <c r="I66" s="181"/>
      <c r="J66" s="181"/>
      <c r="K66" s="181">
        <f>'将来負担比率（分子）の構造'!L$41</f>
        <v>10309</v>
      </c>
      <c r="L66" s="181"/>
      <c r="M66" s="181"/>
      <c r="N66" s="181">
        <f>'将来負担比率（分子）の構造'!M$41</f>
        <v>10194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3168</v>
      </c>
      <c r="C72" s="185">
        <f>基金残高に係る経年分析!G55</f>
        <v>3224</v>
      </c>
      <c r="D72" s="185">
        <f>基金残高に係る経年分析!H55</f>
        <v>3420</v>
      </c>
    </row>
    <row r="73" spans="1:16" x14ac:dyDescent="0.15">
      <c r="A73" s="184" t="s">
        <v>78</v>
      </c>
      <c r="B73" s="185">
        <f>基金残高に係る経年分析!F56</f>
        <v>1177</v>
      </c>
      <c r="C73" s="185">
        <f>基金残高に係る経年分析!G56</f>
        <v>1234</v>
      </c>
      <c r="D73" s="185">
        <f>基金残高に係る経年分析!H56</f>
        <v>1221</v>
      </c>
    </row>
    <row r="74" spans="1:16" x14ac:dyDescent="0.15">
      <c r="A74" s="184" t="s">
        <v>79</v>
      </c>
      <c r="B74" s="185">
        <f>基金残高に係る経年分析!F57</f>
        <v>3440</v>
      </c>
      <c r="C74" s="185">
        <f>基金残高に係る経年分析!G57</f>
        <v>3397</v>
      </c>
      <c r="D74" s="185">
        <f>基金残高に係る経年分析!H57</f>
        <v>3391</v>
      </c>
    </row>
  </sheetData>
  <sheetProtection algorithmName="SHA-512" hashValue="QbP3kiHeuuzYBS7jcbQhh8NhIDBh0AdNcKejuwLdjyd+i8ZNieBMzuwX6uGLH+UOXmaERWqIL4Bepi0+WKvAJQ==" saltValue="9khDw7cjqexxni/CJtIM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1604957</v>
      </c>
      <c r="S5" s="698"/>
      <c r="T5" s="698"/>
      <c r="U5" s="698"/>
      <c r="V5" s="698"/>
      <c r="W5" s="698"/>
      <c r="X5" s="698"/>
      <c r="Y5" s="741"/>
      <c r="Z5" s="759">
        <v>14.1</v>
      </c>
      <c r="AA5" s="759"/>
      <c r="AB5" s="759"/>
      <c r="AC5" s="759"/>
      <c r="AD5" s="760">
        <v>1604957</v>
      </c>
      <c r="AE5" s="760"/>
      <c r="AF5" s="760"/>
      <c r="AG5" s="760"/>
      <c r="AH5" s="760"/>
      <c r="AI5" s="760"/>
      <c r="AJ5" s="760"/>
      <c r="AK5" s="760"/>
      <c r="AL5" s="742">
        <v>31.7</v>
      </c>
      <c r="AM5" s="713"/>
      <c r="AN5" s="713"/>
      <c r="AO5" s="743"/>
      <c r="AP5" s="708" t="s">
        <v>225</v>
      </c>
      <c r="AQ5" s="709"/>
      <c r="AR5" s="709"/>
      <c r="AS5" s="709"/>
      <c r="AT5" s="709"/>
      <c r="AU5" s="709"/>
      <c r="AV5" s="709"/>
      <c r="AW5" s="709"/>
      <c r="AX5" s="709"/>
      <c r="AY5" s="709"/>
      <c r="AZ5" s="709"/>
      <c r="BA5" s="709"/>
      <c r="BB5" s="709"/>
      <c r="BC5" s="709"/>
      <c r="BD5" s="709"/>
      <c r="BE5" s="709"/>
      <c r="BF5" s="710"/>
      <c r="BG5" s="642">
        <v>1604380</v>
      </c>
      <c r="BH5" s="643"/>
      <c r="BI5" s="643"/>
      <c r="BJ5" s="643"/>
      <c r="BK5" s="643"/>
      <c r="BL5" s="643"/>
      <c r="BM5" s="643"/>
      <c r="BN5" s="644"/>
      <c r="BO5" s="675">
        <v>100</v>
      </c>
      <c r="BP5" s="675"/>
      <c r="BQ5" s="675"/>
      <c r="BR5" s="675"/>
      <c r="BS5" s="676">
        <v>15510</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84010</v>
      </c>
      <c r="S6" s="643"/>
      <c r="T6" s="643"/>
      <c r="U6" s="643"/>
      <c r="V6" s="643"/>
      <c r="W6" s="643"/>
      <c r="X6" s="643"/>
      <c r="Y6" s="644"/>
      <c r="Z6" s="675">
        <v>0.7</v>
      </c>
      <c r="AA6" s="675"/>
      <c r="AB6" s="675"/>
      <c r="AC6" s="675"/>
      <c r="AD6" s="676">
        <v>84010</v>
      </c>
      <c r="AE6" s="676"/>
      <c r="AF6" s="676"/>
      <c r="AG6" s="676"/>
      <c r="AH6" s="676"/>
      <c r="AI6" s="676"/>
      <c r="AJ6" s="676"/>
      <c r="AK6" s="676"/>
      <c r="AL6" s="645">
        <v>1.7</v>
      </c>
      <c r="AM6" s="646"/>
      <c r="AN6" s="646"/>
      <c r="AO6" s="677"/>
      <c r="AP6" s="639" t="s">
        <v>230</v>
      </c>
      <c r="AQ6" s="640"/>
      <c r="AR6" s="640"/>
      <c r="AS6" s="640"/>
      <c r="AT6" s="640"/>
      <c r="AU6" s="640"/>
      <c r="AV6" s="640"/>
      <c r="AW6" s="640"/>
      <c r="AX6" s="640"/>
      <c r="AY6" s="640"/>
      <c r="AZ6" s="640"/>
      <c r="BA6" s="640"/>
      <c r="BB6" s="640"/>
      <c r="BC6" s="640"/>
      <c r="BD6" s="640"/>
      <c r="BE6" s="640"/>
      <c r="BF6" s="641"/>
      <c r="BG6" s="642">
        <v>1604380</v>
      </c>
      <c r="BH6" s="643"/>
      <c r="BI6" s="643"/>
      <c r="BJ6" s="643"/>
      <c r="BK6" s="643"/>
      <c r="BL6" s="643"/>
      <c r="BM6" s="643"/>
      <c r="BN6" s="644"/>
      <c r="BO6" s="675">
        <v>100</v>
      </c>
      <c r="BP6" s="675"/>
      <c r="BQ6" s="675"/>
      <c r="BR6" s="675"/>
      <c r="BS6" s="676">
        <v>15510</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79127</v>
      </c>
      <c r="CS6" s="643"/>
      <c r="CT6" s="643"/>
      <c r="CU6" s="643"/>
      <c r="CV6" s="643"/>
      <c r="CW6" s="643"/>
      <c r="CX6" s="643"/>
      <c r="CY6" s="644"/>
      <c r="CZ6" s="742">
        <v>0.7</v>
      </c>
      <c r="DA6" s="713"/>
      <c r="DB6" s="713"/>
      <c r="DC6" s="745"/>
      <c r="DD6" s="648" t="s">
        <v>232</v>
      </c>
      <c r="DE6" s="643"/>
      <c r="DF6" s="643"/>
      <c r="DG6" s="643"/>
      <c r="DH6" s="643"/>
      <c r="DI6" s="643"/>
      <c r="DJ6" s="643"/>
      <c r="DK6" s="643"/>
      <c r="DL6" s="643"/>
      <c r="DM6" s="643"/>
      <c r="DN6" s="643"/>
      <c r="DO6" s="643"/>
      <c r="DP6" s="644"/>
      <c r="DQ6" s="648">
        <v>79119</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1620</v>
      </c>
      <c r="S7" s="643"/>
      <c r="T7" s="643"/>
      <c r="U7" s="643"/>
      <c r="V7" s="643"/>
      <c r="W7" s="643"/>
      <c r="X7" s="643"/>
      <c r="Y7" s="644"/>
      <c r="Z7" s="675">
        <v>0</v>
      </c>
      <c r="AA7" s="675"/>
      <c r="AB7" s="675"/>
      <c r="AC7" s="675"/>
      <c r="AD7" s="676">
        <v>1620</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626245</v>
      </c>
      <c r="BH7" s="643"/>
      <c r="BI7" s="643"/>
      <c r="BJ7" s="643"/>
      <c r="BK7" s="643"/>
      <c r="BL7" s="643"/>
      <c r="BM7" s="643"/>
      <c r="BN7" s="644"/>
      <c r="BO7" s="675">
        <v>39</v>
      </c>
      <c r="BP7" s="675"/>
      <c r="BQ7" s="675"/>
      <c r="BR7" s="675"/>
      <c r="BS7" s="676">
        <v>15510</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2693324</v>
      </c>
      <c r="CS7" s="643"/>
      <c r="CT7" s="643"/>
      <c r="CU7" s="643"/>
      <c r="CV7" s="643"/>
      <c r="CW7" s="643"/>
      <c r="CX7" s="643"/>
      <c r="CY7" s="644"/>
      <c r="CZ7" s="675">
        <v>24.4</v>
      </c>
      <c r="DA7" s="675"/>
      <c r="DB7" s="675"/>
      <c r="DC7" s="675"/>
      <c r="DD7" s="648">
        <v>249260</v>
      </c>
      <c r="DE7" s="643"/>
      <c r="DF7" s="643"/>
      <c r="DG7" s="643"/>
      <c r="DH7" s="643"/>
      <c r="DI7" s="643"/>
      <c r="DJ7" s="643"/>
      <c r="DK7" s="643"/>
      <c r="DL7" s="643"/>
      <c r="DM7" s="643"/>
      <c r="DN7" s="643"/>
      <c r="DO7" s="643"/>
      <c r="DP7" s="644"/>
      <c r="DQ7" s="648">
        <v>969810</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8018</v>
      </c>
      <c r="S8" s="643"/>
      <c r="T8" s="643"/>
      <c r="U8" s="643"/>
      <c r="V8" s="643"/>
      <c r="W8" s="643"/>
      <c r="X8" s="643"/>
      <c r="Y8" s="644"/>
      <c r="Z8" s="675">
        <v>0.1</v>
      </c>
      <c r="AA8" s="675"/>
      <c r="AB8" s="675"/>
      <c r="AC8" s="675"/>
      <c r="AD8" s="676">
        <v>8018</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25174</v>
      </c>
      <c r="BH8" s="643"/>
      <c r="BI8" s="643"/>
      <c r="BJ8" s="643"/>
      <c r="BK8" s="643"/>
      <c r="BL8" s="643"/>
      <c r="BM8" s="643"/>
      <c r="BN8" s="644"/>
      <c r="BO8" s="675">
        <v>1.6</v>
      </c>
      <c r="BP8" s="675"/>
      <c r="BQ8" s="675"/>
      <c r="BR8" s="675"/>
      <c r="BS8" s="648" t="s">
        <v>139</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2208329</v>
      </c>
      <c r="CS8" s="643"/>
      <c r="CT8" s="643"/>
      <c r="CU8" s="643"/>
      <c r="CV8" s="643"/>
      <c r="CW8" s="643"/>
      <c r="CX8" s="643"/>
      <c r="CY8" s="644"/>
      <c r="CZ8" s="675">
        <v>20</v>
      </c>
      <c r="DA8" s="675"/>
      <c r="DB8" s="675"/>
      <c r="DC8" s="675"/>
      <c r="DD8" s="648">
        <v>4366</v>
      </c>
      <c r="DE8" s="643"/>
      <c r="DF8" s="643"/>
      <c r="DG8" s="643"/>
      <c r="DH8" s="643"/>
      <c r="DI8" s="643"/>
      <c r="DJ8" s="643"/>
      <c r="DK8" s="643"/>
      <c r="DL8" s="643"/>
      <c r="DM8" s="643"/>
      <c r="DN8" s="643"/>
      <c r="DO8" s="643"/>
      <c r="DP8" s="644"/>
      <c r="DQ8" s="648">
        <v>1345437</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6597</v>
      </c>
      <c r="S9" s="643"/>
      <c r="T9" s="643"/>
      <c r="U9" s="643"/>
      <c r="V9" s="643"/>
      <c r="W9" s="643"/>
      <c r="X9" s="643"/>
      <c r="Y9" s="644"/>
      <c r="Z9" s="675">
        <v>0.1</v>
      </c>
      <c r="AA9" s="675"/>
      <c r="AB9" s="675"/>
      <c r="AC9" s="675"/>
      <c r="AD9" s="676">
        <v>6597</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508834</v>
      </c>
      <c r="BH9" s="643"/>
      <c r="BI9" s="643"/>
      <c r="BJ9" s="643"/>
      <c r="BK9" s="643"/>
      <c r="BL9" s="643"/>
      <c r="BM9" s="643"/>
      <c r="BN9" s="644"/>
      <c r="BO9" s="675">
        <v>31.7</v>
      </c>
      <c r="BP9" s="675"/>
      <c r="BQ9" s="675"/>
      <c r="BR9" s="675"/>
      <c r="BS9" s="648" t="s">
        <v>241</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722116</v>
      </c>
      <c r="CS9" s="643"/>
      <c r="CT9" s="643"/>
      <c r="CU9" s="643"/>
      <c r="CV9" s="643"/>
      <c r="CW9" s="643"/>
      <c r="CX9" s="643"/>
      <c r="CY9" s="644"/>
      <c r="CZ9" s="675">
        <v>6.6</v>
      </c>
      <c r="DA9" s="675"/>
      <c r="DB9" s="675"/>
      <c r="DC9" s="675"/>
      <c r="DD9" s="648">
        <v>4220</v>
      </c>
      <c r="DE9" s="643"/>
      <c r="DF9" s="643"/>
      <c r="DG9" s="643"/>
      <c r="DH9" s="643"/>
      <c r="DI9" s="643"/>
      <c r="DJ9" s="643"/>
      <c r="DK9" s="643"/>
      <c r="DL9" s="643"/>
      <c r="DM9" s="643"/>
      <c r="DN9" s="643"/>
      <c r="DO9" s="643"/>
      <c r="DP9" s="644"/>
      <c r="DQ9" s="648">
        <v>615281</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130</v>
      </c>
      <c r="AA10" s="675"/>
      <c r="AB10" s="675"/>
      <c r="AC10" s="675"/>
      <c r="AD10" s="676" t="s">
        <v>130</v>
      </c>
      <c r="AE10" s="676"/>
      <c r="AF10" s="676"/>
      <c r="AG10" s="676"/>
      <c r="AH10" s="676"/>
      <c r="AI10" s="676"/>
      <c r="AJ10" s="676"/>
      <c r="AK10" s="676"/>
      <c r="AL10" s="645" t="s">
        <v>139</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29559</v>
      </c>
      <c r="BH10" s="643"/>
      <c r="BI10" s="643"/>
      <c r="BJ10" s="643"/>
      <c r="BK10" s="643"/>
      <c r="BL10" s="643"/>
      <c r="BM10" s="643"/>
      <c r="BN10" s="644"/>
      <c r="BO10" s="675">
        <v>1.8</v>
      </c>
      <c r="BP10" s="675"/>
      <c r="BQ10" s="675"/>
      <c r="BR10" s="675"/>
      <c r="BS10" s="648" t="s">
        <v>139</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t="s">
        <v>130</v>
      </c>
      <c r="CS10" s="643"/>
      <c r="CT10" s="643"/>
      <c r="CU10" s="643"/>
      <c r="CV10" s="643"/>
      <c r="CW10" s="643"/>
      <c r="CX10" s="643"/>
      <c r="CY10" s="644"/>
      <c r="CZ10" s="675" t="s">
        <v>130</v>
      </c>
      <c r="DA10" s="675"/>
      <c r="DB10" s="675"/>
      <c r="DC10" s="675"/>
      <c r="DD10" s="648" t="s">
        <v>139</v>
      </c>
      <c r="DE10" s="643"/>
      <c r="DF10" s="643"/>
      <c r="DG10" s="643"/>
      <c r="DH10" s="643"/>
      <c r="DI10" s="643"/>
      <c r="DJ10" s="643"/>
      <c r="DK10" s="643"/>
      <c r="DL10" s="643"/>
      <c r="DM10" s="643"/>
      <c r="DN10" s="643"/>
      <c r="DO10" s="643"/>
      <c r="DP10" s="644"/>
      <c r="DQ10" s="648" t="s">
        <v>139</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299121</v>
      </c>
      <c r="S11" s="643"/>
      <c r="T11" s="643"/>
      <c r="U11" s="643"/>
      <c r="V11" s="643"/>
      <c r="W11" s="643"/>
      <c r="X11" s="643"/>
      <c r="Y11" s="644"/>
      <c r="Z11" s="645">
        <v>2.6</v>
      </c>
      <c r="AA11" s="646"/>
      <c r="AB11" s="646"/>
      <c r="AC11" s="647"/>
      <c r="AD11" s="648">
        <v>299121</v>
      </c>
      <c r="AE11" s="643"/>
      <c r="AF11" s="643"/>
      <c r="AG11" s="643"/>
      <c r="AH11" s="643"/>
      <c r="AI11" s="643"/>
      <c r="AJ11" s="643"/>
      <c r="AK11" s="644"/>
      <c r="AL11" s="645">
        <v>5.9</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62678</v>
      </c>
      <c r="BH11" s="643"/>
      <c r="BI11" s="643"/>
      <c r="BJ11" s="643"/>
      <c r="BK11" s="643"/>
      <c r="BL11" s="643"/>
      <c r="BM11" s="643"/>
      <c r="BN11" s="644"/>
      <c r="BO11" s="675">
        <v>3.9</v>
      </c>
      <c r="BP11" s="675"/>
      <c r="BQ11" s="675"/>
      <c r="BR11" s="675"/>
      <c r="BS11" s="648">
        <v>15510</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365505</v>
      </c>
      <c r="CS11" s="643"/>
      <c r="CT11" s="643"/>
      <c r="CU11" s="643"/>
      <c r="CV11" s="643"/>
      <c r="CW11" s="643"/>
      <c r="CX11" s="643"/>
      <c r="CY11" s="644"/>
      <c r="CZ11" s="675">
        <v>3.3</v>
      </c>
      <c r="DA11" s="675"/>
      <c r="DB11" s="675"/>
      <c r="DC11" s="675"/>
      <c r="DD11" s="648">
        <v>83199</v>
      </c>
      <c r="DE11" s="643"/>
      <c r="DF11" s="643"/>
      <c r="DG11" s="643"/>
      <c r="DH11" s="643"/>
      <c r="DI11" s="643"/>
      <c r="DJ11" s="643"/>
      <c r="DK11" s="643"/>
      <c r="DL11" s="643"/>
      <c r="DM11" s="643"/>
      <c r="DN11" s="643"/>
      <c r="DO11" s="643"/>
      <c r="DP11" s="644"/>
      <c r="DQ11" s="648">
        <v>158537</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130</v>
      </c>
      <c r="S12" s="643"/>
      <c r="T12" s="643"/>
      <c r="U12" s="643"/>
      <c r="V12" s="643"/>
      <c r="W12" s="643"/>
      <c r="X12" s="643"/>
      <c r="Y12" s="644"/>
      <c r="Z12" s="675" t="s">
        <v>241</v>
      </c>
      <c r="AA12" s="675"/>
      <c r="AB12" s="675"/>
      <c r="AC12" s="675"/>
      <c r="AD12" s="676" t="s">
        <v>139</v>
      </c>
      <c r="AE12" s="676"/>
      <c r="AF12" s="676"/>
      <c r="AG12" s="676"/>
      <c r="AH12" s="676"/>
      <c r="AI12" s="676"/>
      <c r="AJ12" s="676"/>
      <c r="AK12" s="676"/>
      <c r="AL12" s="645" t="s">
        <v>232</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830751</v>
      </c>
      <c r="BH12" s="643"/>
      <c r="BI12" s="643"/>
      <c r="BJ12" s="643"/>
      <c r="BK12" s="643"/>
      <c r="BL12" s="643"/>
      <c r="BM12" s="643"/>
      <c r="BN12" s="644"/>
      <c r="BO12" s="675">
        <v>51.8</v>
      </c>
      <c r="BP12" s="675"/>
      <c r="BQ12" s="675"/>
      <c r="BR12" s="675"/>
      <c r="BS12" s="648" t="s">
        <v>139</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471326</v>
      </c>
      <c r="CS12" s="643"/>
      <c r="CT12" s="643"/>
      <c r="CU12" s="643"/>
      <c r="CV12" s="643"/>
      <c r="CW12" s="643"/>
      <c r="CX12" s="643"/>
      <c r="CY12" s="644"/>
      <c r="CZ12" s="675">
        <v>4.3</v>
      </c>
      <c r="DA12" s="675"/>
      <c r="DB12" s="675"/>
      <c r="DC12" s="675"/>
      <c r="DD12" s="648">
        <v>68147</v>
      </c>
      <c r="DE12" s="643"/>
      <c r="DF12" s="643"/>
      <c r="DG12" s="643"/>
      <c r="DH12" s="643"/>
      <c r="DI12" s="643"/>
      <c r="DJ12" s="643"/>
      <c r="DK12" s="643"/>
      <c r="DL12" s="643"/>
      <c r="DM12" s="643"/>
      <c r="DN12" s="643"/>
      <c r="DO12" s="643"/>
      <c r="DP12" s="644"/>
      <c r="DQ12" s="648">
        <v>341809</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139</v>
      </c>
      <c r="AE13" s="676"/>
      <c r="AF13" s="676"/>
      <c r="AG13" s="676"/>
      <c r="AH13" s="676"/>
      <c r="AI13" s="676"/>
      <c r="AJ13" s="676"/>
      <c r="AK13" s="676"/>
      <c r="AL13" s="645" t="s">
        <v>130</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830420</v>
      </c>
      <c r="BH13" s="643"/>
      <c r="BI13" s="643"/>
      <c r="BJ13" s="643"/>
      <c r="BK13" s="643"/>
      <c r="BL13" s="643"/>
      <c r="BM13" s="643"/>
      <c r="BN13" s="644"/>
      <c r="BO13" s="675">
        <v>51.7</v>
      </c>
      <c r="BP13" s="675"/>
      <c r="BQ13" s="675"/>
      <c r="BR13" s="675"/>
      <c r="BS13" s="648" t="s">
        <v>139</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1943107</v>
      </c>
      <c r="CS13" s="643"/>
      <c r="CT13" s="643"/>
      <c r="CU13" s="643"/>
      <c r="CV13" s="643"/>
      <c r="CW13" s="643"/>
      <c r="CX13" s="643"/>
      <c r="CY13" s="644"/>
      <c r="CZ13" s="675">
        <v>17.600000000000001</v>
      </c>
      <c r="DA13" s="675"/>
      <c r="DB13" s="675"/>
      <c r="DC13" s="675"/>
      <c r="DD13" s="648">
        <v>1137487</v>
      </c>
      <c r="DE13" s="643"/>
      <c r="DF13" s="643"/>
      <c r="DG13" s="643"/>
      <c r="DH13" s="643"/>
      <c r="DI13" s="643"/>
      <c r="DJ13" s="643"/>
      <c r="DK13" s="643"/>
      <c r="DL13" s="643"/>
      <c r="DM13" s="643"/>
      <c r="DN13" s="643"/>
      <c r="DO13" s="643"/>
      <c r="DP13" s="644"/>
      <c r="DQ13" s="648">
        <v>844195</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139</v>
      </c>
      <c r="AA14" s="675"/>
      <c r="AB14" s="675"/>
      <c r="AC14" s="675"/>
      <c r="AD14" s="676" t="s">
        <v>139</v>
      </c>
      <c r="AE14" s="676"/>
      <c r="AF14" s="676"/>
      <c r="AG14" s="676"/>
      <c r="AH14" s="676"/>
      <c r="AI14" s="676"/>
      <c r="AJ14" s="676"/>
      <c r="AK14" s="676"/>
      <c r="AL14" s="645" t="s">
        <v>139</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63748</v>
      </c>
      <c r="BH14" s="643"/>
      <c r="BI14" s="643"/>
      <c r="BJ14" s="643"/>
      <c r="BK14" s="643"/>
      <c r="BL14" s="643"/>
      <c r="BM14" s="643"/>
      <c r="BN14" s="644"/>
      <c r="BO14" s="675">
        <v>4</v>
      </c>
      <c r="BP14" s="675"/>
      <c r="BQ14" s="675"/>
      <c r="BR14" s="675"/>
      <c r="BS14" s="648" t="s">
        <v>139</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494726</v>
      </c>
      <c r="CS14" s="643"/>
      <c r="CT14" s="643"/>
      <c r="CU14" s="643"/>
      <c r="CV14" s="643"/>
      <c r="CW14" s="643"/>
      <c r="CX14" s="643"/>
      <c r="CY14" s="644"/>
      <c r="CZ14" s="675">
        <v>4.5</v>
      </c>
      <c r="DA14" s="675"/>
      <c r="DB14" s="675"/>
      <c r="DC14" s="675"/>
      <c r="DD14" s="648">
        <v>185624</v>
      </c>
      <c r="DE14" s="643"/>
      <c r="DF14" s="643"/>
      <c r="DG14" s="643"/>
      <c r="DH14" s="643"/>
      <c r="DI14" s="643"/>
      <c r="DJ14" s="643"/>
      <c r="DK14" s="643"/>
      <c r="DL14" s="643"/>
      <c r="DM14" s="643"/>
      <c r="DN14" s="643"/>
      <c r="DO14" s="643"/>
      <c r="DP14" s="644"/>
      <c r="DQ14" s="648">
        <v>321241</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130</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83636</v>
      </c>
      <c r="BH15" s="643"/>
      <c r="BI15" s="643"/>
      <c r="BJ15" s="643"/>
      <c r="BK15" s="643"/>
      <c r="BL15" s="643"/>
      <c r="BM15" s="643"/>
      <c r="BN15" s="644"/>
      <c r="BO15" s="675">
        <v>5.2</v>
      </c>
      <c r="BP15" s="675"/>
      <c r="BQ15" s="675"/>
      <c r="BR15" s="675"/>
      <c r="BS15" s="648" t="s">
        <v>232</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683307</v>
      </c>
      <c r="CS15" s="643"/>
      <c r="CT15" s="643"/>
      <c r="CU15" s="643"/>
      <c r="CV15" s="643"/>
      <c r="CW15" s="643"/>
      <c r="CX15" s="643"/>
      <c r="CY15" s="644"/>
      <c r="CZ15" s="675">
        <v>6.2</v>
      </c>
      <c r="DA15" s="675"/>
      <c r="DB15" s="675"/>
      <c r="DC15" s="675"/>
      <c r="DD15" s="648">
        <v>118220</v>
      </c>
      <c r="DE15" s="643"/>
      <c r="DF15" s="643"/>
      <c r="DG15" s="643"/>
      <c r="DH15" s="643"/>
      <c r="DI15" s="643"/>
      <c r="DJ15" s="643"/>
      <c r="DK15" s="643"/>
      <c r="DL15" s="643"/>
      <c r="DM15" s="643"/>
      <c r="DN15" s="643"/>
      <c r="DO15" s="643"/>
      <c r="DP15" s="644"/>
      <c r="DQ15" s="648">
        <v>514599</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6714</v>
      </c>
      <c r="S16" s="643"/>
      <c r="T16" s="643"/>
      <c r="U16" s="643"/>
      <c r="V16" s="643"/>
      <c r="W16" s="643"/>
      <c r="X16" s="643"/>
      <c r="Y16" s="644"/>
      <c r="Z16" s="675">
        <v>0.1</v>
      </c>
      <c r="AA16" s="675"/>
      <c r="AB16" s="675"/>
      <c r="AC16" s="675"/>
      <c r="AD16" s="676">
        <v>6714</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97290</v>
      </c>
      <c r="CS16" s="643"/>
      <c r="CT16" s="643"/>
      <c r="CU16" s="643"/>
      <c r="CV16" s="643"/>
      <c r="CW16" s="643"/>
      <c r="CX16" s="643"/>
      <c r="CY16" s="644"/>
      <c r="CZ16" s="675">
        <v>0.9</v>
      </c>
      <c r="DA16" s="675"/>
      <c r="DB16" s="675"/>
      <c r="DC16" s="675"/>
      <c r="DD16" s="648" t="s">
        <v>139</v>
      </c>
      <c r="DE16" s="643"/>
      <c r="DF16" s="643"/>
      <c r="DG16" s="643"/>
      <c r="DH16" s="643"/>
      <c r="DI16" s="643"/>
      <c r="DJ16" s="643"/>
      <c r="DK16" s="643"/>
      <c r="DL16" s="643"/>
      <c r="DM16" s="643"/>
      <c r="DN16" s="643"/>
      <c r="DO16" s="643"/>
      <c r="DP16" s="644"/>
      <c r="DQ16" s="648">
        <v>13068</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9411</v>
      </c>
      <c r="S17" s="643"/>
      <c r="T17" s="643"/>
      <c r="U17" s="643"/>
      <c r="V17" s="643"/>
      <c r="W17" s="643"/>
      <c r="X17" s="643"/>
      <c r="Y17" s="644"/>
      <c r="Z17" s="675">
        <v>0.1</v>
      </c>
      <c r="AA17" s="675"/>
      <c r="AB17" s="675"/>
      <c r="AC17" s="675"/>
      <c r="AD17" s="676">
        <v>9411</v>
      </c>
      <c r="AE17" s="676"/>
      <c r="AF17" s="676"/>
      <c r="AG17" s="676"/>
      <c r="AH17" s="676"/>
      <c r="AI17" s="676"/>
      <c r="AJ17" s="676"/>
      <c r="AK17" s="676"/>
      <c r="AL17" s="645">
        <v>0.2</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139</v>
      </c>
      <c r="BP17" s="675"/>
      <c r="BQ17" s="675"/>
      <c r="BR17" s="675"/>
      <c r="BS17" s="648" t="s">
        <v>130</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1119204</v>
      </c>
      <c r="CS17" s="643"/>
      <c r="CT17" s="643"/>
      <c r="CU17" s="643"/>
      <c r="CV17" s="643"/>
      <c r="CW17" s="643"/>
      <c r="CX17" s="643"/>
      <c r="CY17" s="644"/>
      <c r="CZ17" s="675">
        <v>10.199999999999999</v>
      </c>
      <c r="DA17" s="675"/>
      <c r="DB17" s="675"/>
      <c r="DC17" s="675"/>
      <c r="DD17" s="648" t="s">
        <v>232</v>
      </c>
      <c r="DE17" s="643"/>
      <c r="DF17" s="643"/>
      <c r="DG17" s="643"/>
      <c r="DH17" s="643"/>
      <c r="DI17" s="643"/>
      <c r="DJ17" s="643"/>
      <c r="DK17" s="643"/>
      <c r="DL17" s="643"/>
      <c r="DM17" s="643"/>
      <c r="DN17" s="643"/>
      <c r="DO17" s="643"/>
      <c r="DP17" s="644"/>
      <c r="DQ17" s="648">
        <v>1110473</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12384</v>
      </c>
      <c r="S18" s="643"/>
      <c r="T18" s="643"/>
      <c r="U18" s="643"/>
      <c r="V18" s="643"/>
      <c r="W18" s="643"/>
      <c r="X18" s="643"/>
      <c r="Y18" s="644"/>
      <c r="Z18" s="675">
        <v>0.1</v>
      </c>
      <c r="AA18" s="675"/>
      <c r="AB18" s="675"/>
      <c r="AC18" s="675"/>
      <c r="AD18" s="676">
        <v>12384</v>
      </c>
      <c r="AE18" s="676"/>
      <c r="AF18" s="676"/>
      <c r="AG18" s="676"/>
      <c r="AH18" s="676"/>
      <c r="AI18" s="676"/>
      <c r="AJ18" s="676"/>
      <c r="AK18" s="676"/>
      <c r="AL18" s="645">
        <v>0.2</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232</v>
      </c>
      <c r="BP18" s="675"/>
      <c r="BQ18" s="675"/>
      <c r="BR18" s="675"/>
      <c r="BS18" s="648" t="s">
        <v>130</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v>143304</v>
      </c>
      <c r="CS18" s="643"/>
      <c r="CT18" s="643"/>
      <c r="CU18" s="643"/>
      <c r="CV18" s="643"/>
      <c r="CW18" s="643"/>
      <c r="CX18" s="643"/>
      <c r="CY18" s="644"/>
      <c r="CZ18" s="675">
        <v>1.3</v>
      </c>
      <c r="DA18" s="675"/>
      <c r="DB18" s="675"/>
      <c r="DC18" s="675"/>
      <c r="DD18" s="648">
        <v>143304</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8040</v>
      </c>
      <c r="S19" s="643"/>
      <c r="T19" s="643"/>
      <c r="U19" s="643"/>
      <c r="V19" s="643"/>
      <c r="W19" s="643"/>
      <c r="X19" s="643"/>
      <c r="Y19" s="644"/>
      <c r="Z19" s="675">
        <v>0.1</v>
      </c>
      <c r="AA19" s="675"/>
      <c r="AB19" s="675"/>
      <c r="AC19" s="675"/>
      <c r="AD19" s="676">
        <v>8040</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577</v>
      </c>
      <c r="BH19" s="643"/>
      <c r="BI19" s="643"/>
      <c r="BJ19" s="643"/>
      <c r="BK19" s="643"/>
      <c r="BL19" s="643"/>
      <c r="BM19" s="643"/>
      <c r="BN19" s="644"/>
      <c r="BO19" s="675">
        <v>0</v>
      </c>
      <c r="BP19" s="675"/>
      <c r="BQ19" s="675"/>
      <c r="BR19" s="675"/>
      <c r="BS19" s="648" t="s">
        <v>232</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241</v>
      </c>
      <c r="CS19" s="643"/>
      <c r="CT19" s="643"/>
      <c r="CU19" s="643"/>
      <c r="CV19" s="643"/>
      <c r="CW19" s="643"/>
      <c r="CX19" s="643"/>
      <c r="CY19" s="644"/>
      <c r="CZ19" s="675" t="s">
        <v>232</v>
      </c>
      <c r="DA19" s="675"/>
      <c r="DB19" s="675"/>
      <c r="DC19" s="675"/>
      <c r="DD19" s="648" t="s">
        <v>232</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3212</v>
      </c>
      <c r="S20" s="643"/>
      <c r="T20" s="643"/>
      <c r="U20" s="643"/>
      <c r="V20" s="643"/>
      <c r="W20" s="643"/>
      <c r="X20" s="643"/>
      <c r="Y20" s="644"/>
      <c r="Z20" s="675">
        <v>0</v>
      </c>
      <c r="AA20" s="675"/>
      <c r="AB20" s="675"/>
      <c r="AC20" s="675"/>
      <c r="AD20" s="676">
        <v>3212</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577</v>
      </c>
      <c r="BH20" s="643"/>
      <c r="BI20" s="643"/>
      <c r="BJ20" s="643"/>
      <c r="BK20" s="643"/>
      <c r="BL20" s="643"/>
      <c r="BM20" s="643"/>
      <c r="BN20" s="644"/>
      <c r="BO20" s="675">
        <v>0</v>
      </c>
      <c r="BP20" s="675"/>
      <c r="BQ20" s="675"/>
      <c r="BR20" s="675"/>
      <c r="BS20" s="648" t="s">
        <v>130</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11020665</v>
      </c>
      <c r="CS20" s="643"/>
      <c r="CT20" s="643"/>
      <c r="CU20" s="643"/>
      <c r="CV20" s="643"/>
      <c r="CW20" s="643"/>
      <c r="CX20" s="643"/>
      <c r="CY20" s="644"/>
      <c r="CZ20" s="675">
        <v>100</v>
      </c>
      <c r="DA20" s="675"/>
      <c r="DB20" s="675"/>
      <c r="DC20" s="675"/>
      <c r="DD20" s="648">
        <v>1993827</v>
      </c>
      <c r="DE20" s="643"/>
      <c r="DF20" s="643"/>
      <c r="DG20" s="643"/>
      <c r="DH20" s="643"/>
      <c r="DI20" s="643"/>
      <c r="DJ20" s="643"/>
      <c r="DK20" s="643"/>
      <c r="DL20" s="643"/>
      <c r="DM20" s="643"/>
      <c r="DN20" s="643"/>
      <c r="DO20" s="643"/>
      <c r="DP20" s="644"/>
      <c r="DQ20" s="648">
        <v>6313569</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1132</v>
      </c>
      <c r="S21" s="643"/>
      <c r="T21" s="643"/>
      <c r="U21" s="643"/>
      <c r="V21" s="643"/>
      <c r="W21" s="643"/>
      <c r="X21" s="643"/>
      <c r="Y21" s="644"/>
      <c r="Z21" s="675">
        <v>0</v>
      </c>
      <c r="AA21" s="675"/>
      <c r="AB21" s="675"/>
      <c r="AC21" s="675"/>
      <c r="AD21" s="676">
        <v>1132</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577</v>
      </c>
      <c r="BH21" s="643"/>
      <c r="BI21" s="643"/>
      <c r="BJ21" s="643"/>
      <c r="BK21" s="643"/>
      <c r="BL21" s="643"/>
      <c r="BM21" s="643"/>
      <c r="BN21" s="644"/>
      <c r="BO21" s="675">
        <v>0</v>
      </c>
      <c r="BP21" s="675"/>
      <c r="BQ21" s="675"/>
      <c r="BR21" s="675"/>
      <c r="BS21" s="648" t="s">
        <v>241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3295890</v>
      </c>
      <c r="S22" s="643"/>
      <c r="T22" s="643"/>
      <c r="U22" s="643"/>
      <c r="V22" s="643"/>
      <c r="W22" s="643"/>
      <c r="X22" s="643"/>
      <c r="Y22" s="644"/>
      <c r="Z22" s="675">
        <v>28.9</v>
      </c>
      <c r="AA22" s="675"/>
      <c r="AB22" s="675"/>
      <c r="AC22" s="675"/>
      <c r="AD22" s="676">
        <v>3015898</v>
      </c>
      <c r="AE22" s="676"/>
      <c r="AF22" s="676"/>
      <c r="AG22" s="676"/>
      <c r="AH22" s="676"/>
      <c r="AI22" s="676"/>
      <c r="AJ22" s="676"/>
      <c r="AK22" s="676"/>
      <c r="AL22" s="645">
        <v>59.5</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139</v>
      </c>
      <c r="BH22" s="643"/>
      <c r="BI22" s="643"/>
      <c r="BJ22" s="643"/>
      <c r="BK22" s="643"/>
      <c r="BL22" s="643"/>
      <c r="BM22" s="643"/>
      <c r="BN22" s="644"/>
      <c r="BO22" s="675" t="s">
        <v>232</v>
      </c>
      <c r="BP22" s="675"/>
      <c r="BQ22" s="675"/>
      <c r="BR22" s="675"/>
      <c r="BS22" s="648" t="s">
        <v>139</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3015898</v>
      </c>
      <c r="S23" s="643"/>
      <c r="T23" s="643"/>
      <c r="U23" s="643"/>
      <c r="V23" s="643"/>
      <c r="W23" s="643"/>
      <c r="X23" s="643"/>
      <c r="Y23" s="644"/>
      <c r="Z23" s="675">
        <v>26.4</v>
      </c>
      <c r="AA23" s="675"/>
      <c r="AB23" s="675"/>
      <c r="AC23" s="675"/>
      <c r="AD23" s="676">
        <v>3015898</v>
      </c>
      <c r="AE23" s="676"/>
      <c r="AF23" s="676"/>
      <c r="AG23" s="676"/>
      <c r="AH23" s="676"/>
      <c r="AI23" s="676"/>
      <c r="AJ23" s="676"/>
      <c r="AK23" s="676"/>
      <c r="AL23" s="645">
        <v>59.5</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139</v>
      </c>
      <c r="BH23" s="643"/>
      <c r="BI23" s="643"/>
      <c r="BJ23" s="643"/>
      <c r="BK23" s="643"/>
      <c r="BL23" s="643"/>
      <c r="BM23" s="643"/>
      <c r="BN23" s="644"/>
      <c r="BO23" s="675" t="s">
        <v>139</v>
      </c>
      <c r="BP23" s="675"/>
      <c r="BQ23" s="675"/>
      <c r="BR23" s="675"/>
      <c r="BS23" s="648" t="s">
        <v>139</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279992</v>
      </c>
      <c r="S24" s="643"/>
      <c r="T24" s="643"/>
      <c r="U24" s="643"/>
      <c r="V24" s="643"/>
      <c r="W24" s="643"/>
      <c r="X24" s="643"/>
      <c r="Y24" s="644"/>
      <c r="Z24" s="675">
        <v>2.5</v>
      </c>
      <c r="AA24" s="675"/>
      <c r="AB24" s="675"/>
      <c r="AC24" s="675"/>
      <c r="AD24" s="676" t="s">
        <v>139</v>
      </c>
      <c r="AE24" s="676"/>
      <c r="AF24" s="676"/>
      <c r="AG24" s="676"/>
      <c r="AH24" s="676"/>
      <c r="AI24" s="676"/>
      <c r="AJ24" s="676"/>
      <c r="AK24" s="676"/>
      <c r="AL24" s="645" t="s">
        <v>139</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232</v>
      </c>
      <c r="BH24" s="643"/>
      <c r="BI24" s="643"/>
      <c r="BJ24" s="643"/>
      <c r="BK24" s="643"/>
      <c r="BL24" s="643"/>
      <c r="BM24" s="643"/>
      <c r="BN24" s="644"/>
      <c r="BO24" s="675" t="s">
        <v>130</v>
      </c>
      <c r="BP24" s="675"/>
      <c r="BQ24" s="675"/>
      <c r="BR24" s="675"/>
      <c r="BS24" s="648" t="s">
        <v>139</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3293713</v>
      </c>
      <c r="CS24" s="698"/>
      <c r="CT24" s="698"/>
      <c r="CU24" s="698"/>
      <c r="CV24" s="698"/>
      <c r="CW24" s="698"/>
      <c r="CX24" s="698"/>
      <c r="CY24" s="741"/>
      <c r="CZ24" s="742">
        <v>29.9</v>
      </c>
      <c r="DA24" s="713"/>
      <c r="DB24" s="713"/>
      <c r="DC24" s="745"/>
      <c r="DD24" s="740">
        <v>2569430</v>
      </c>
      <c r="DE24" s="698"/>
      <c r="DF24" s="698"/>
      <c r="DG24" s="698"/>
      <c r="DH24" s="698"/>
      <c r="DI24" s="698"/>
      <c r="DJ24" s="698"/>
      <c r="DK24" s="741"/>
      <c r="DL24" s="740">
        <v>2254076</v>
      </c>
      <c r="DM24" s="698"/>
      <c r="DN24" s="698"/>
      <c r="DO24" s="698"/>
      <c r="DP24" s="698"/>
      <c r="DQ24" s="698"/>
      <c r="DR24" s="698"/>
      <c r="DS24" s="698"/>
      <c r="DT24" s="698"/>
      <c r="DU24" s="698"/>
      <c r="DV24" s="741"/>
      <c r="DW24" s="742">
        <v>42.8</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139</v>
      </c>
      <c r="S25" s="643"/>
      <c r="T25" s="643"/>
      <c r="U25" s="643"/>
      <c r="V25" s="643"/>
      <c r="W25" s="643"/>
      <c r="X25" s="643"/>
      <c r="Y25" s="644"/>
      <c r="Z25" s="675" t="s">
        <v>232</v>
      </c>
      <c r="AA25" s="675"/>
      <c r="AB25" s="675"/>
      <c r="AC25" s="675"/>
      <c r="AD25" s="676" t="s">
        <v>232</v>
      </c>
      <c r="AE25" s="676"/>
      <c r="AF25" s="676"/>
      <c r="AG25" s="676"/>
      <c r="AH25" s="676"/>
      <c r="AI25" s="676"/>
      <c r="AJ25" s="676"/>
      <c r="AK25" s="676"/>
      <c r="AL25" s="645" t="s">
        <v>232</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139</v>
      </c>
      <c r="BH25" s="643"/>
      <c r="BI25" s="643"/>
      <c r="BJ25" s="643"/>
      <c r="BK25" s="643"/>
      <c r="BL25" s="643"/>
      <c r="BM25" s="643"/>
      <c r="BN25" s="644"/>
      <c r="BO25" s="675" t="s">
        <v>139</v>
      </c>
      <c r="BP25" s="675"/>
      <c r="BQ25" s="675"/>
      <c r="BR25" s="675"/>
      <c r="BS25" s="648" t="s">
        <v>139</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1368958</v>
      </c>
      <c r="CS25" s="661"/>
      <c r="CT25" s="661"/>
      <c r="CU25" s="661"/>
      <c r="CV25" s="661"/>
      <c r="CW25" s="661"/>
      <c r="CX25" s="661"/>
      <c r="CY25" s="662"/>
      <c r="CZ25" s="645">
        <v>12.4</v>
      </c>
      <c r="DA25" s="663"/>
      <c r="DB25" s="663"/>
      <c r="DC25" s="664"/>
      <c r="DD25" s="648">
        <v>1214332</v>
      </c>
      <c r="DE25" s="661"/>
      <c r="DF25" s="661"/>
      <c r="DG25" s="661"/>
      <c r="DH25" s="661"/>
      <c r="DI25" s="661"/>
      <c r="DJ25" s="661"/>
      <c r="DK25" s="662"/>
      <c r="DL25" s="648">
        <v>1181966</v>
      </c>
      <c r="DM25" s="661"/>
      <c r="DN25" s="661"/>
      <c r="DO25" s="661"/>
      <c r="DP25" s="661"/>
      <c r="DQ25" s="661"/>
      <c r="DR25" s="661"/>
      <c r="DS25" s="661"/>
      <c r="DT25" s="661"/>
      <c r="DU25" s="661"/>
      <c r="DV25" s="662"/>
      <c r="DW25" s="645">
        <v>22.4</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5328722</v>
      </c>
      <c r="S26" s="643"/>
      <c r="T26" s="643"/>
      <c r="U26" s="643"/>
      <c r="V26" s="643"/>
      <c r="W26" s="643"/>
      <c r="X26" s="643"/>
      <c r="Y26" s="644"/>
      <c r="Z26" s="675">
        <v>46.7</v>
      </c>
      <c r="AA26" s="675"/>
      <c r="AB26" s="675"/>
      <c r="AC26" s="675"/>
      <c r="AD26" s="676">
        <v>5048730</v>
      </c>
      <c r="AE26" s="676"/>
      <c r="AF26" s="676"/>
      <c r="AG26" s="676"/>
      <c r="AH26" s="676"/>
      <c r="AI26" s="676"/>
      <c r="AJ26" s="676"/>
      <c r="AK26" s="676"/>
      <c r="AL26" s="645">
        <v>99.6</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232</v>
      </c>
      <c r="BH26" s="643"/>
      <c r="BI26" s="643"/>
      <c r="BJ26" s="643"/>
      <c r="BK26" s="643"/>
      <c r="BL26" s="643"/>
      <c r="BM26" s="643"/>
      <c r="BN26" s="644"/>
      <c r="BO26" s="675" t="s">
        <v>139</v>
      </c>
      <c r="BP26" s="675"/>
      <c r="BQ26" s="675"/>
      <c r="BR26" s="675"/>
      <c r="BS26" s="648" t="s">
        <v>139</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730938</v>
      </c>
      <c r="CS26" s="643"/>
      <c r="CT26" s="643"/>
      <c r="CU26" s="643"/>
      <c r="CV26" s="643"/>
      <c r="CW26" s="643"/>
      <c r="CX26" s="643"/>
      <c r="CY26" s="644"/>
      <c r="CZ26" s="645">
        <v>6.6</v>
      </c>
      <c r="DA26" s="663"/>
      <c r="DB26" s="663"/>
      <c r="DC26" s="664"/>
      <c r="DD26" s="648">
        <v>623780</v>
      </c>
      <c r="DE26" s="643"/>
      <c r="DF26" s="643"/>
      <c r="DG26" s="643"/>
      <c r="DH26" s="643"/>
      <c r="DI26" s="643"/>
      <c r="DJ26" s="643"/>
      <c r="DK26" s="644"/>
      <c r="DL26" s="648" t="s">
        <v>139</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1306</v>
      </c>
      <c r="S27" s="643"/>
      <c r="T27" s="643"/>
      <c r="U27" s="643"/>
      <c r="V27" s="643"/>
      <c r="W27" s="643"/>
      <c r="X27" s="643"/>
      <c r="Y27" s="644"/>
      <c r="Z27" s="675">
        <v>0</v>
      </c>
      <c r="AA27" s="675"/>
      <c r="AB27" s="675"/>
      <c r="AC27" s="675"/>
      <c r="AD27" s="676">
        <v>1306</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1604957</v>
      </c>
      <c r="BH27" s="643"/>
      <c r="BI27" s="643"/>
      <c r="BJ27" s="643"/>
      <c r="BK27" s="643"/>
      <c r="BL27" s="643"/>
      <c r="BM27" s="643"/>
      <c r="BN27" s="644"/>
      <c r="BO27" s="675">
        <v>100</v>
      </c>
      <c r="BP27" s="675"/>
      <c r="BQ27" s="675"/>
      <c r="BR27" s="675"/>
      <c r="BS27" s="648">
        <v>15510</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805551</v>
      </c>
      <c r="CS27" s="661"/>
      <c r="CT27" s="661"/>
      <c r="CU27" s="661"/>
      <c r="CV27" s="661"/>
      <c r="CW27" s="661"/>
      <c r="CX27" s="661"/>
      <c r="CY27" s="662"/>
      <c r="CZ27" s="645">
        <v>7.3</v>
      </c>
      <c r="DA27" s="663"/>
      <c r="DB27" s="663"/>
      <c r="DC27" s="664"/>
      <c r="DD27" s="648">
        <v>244625</v>
      </c>
      <c r="DE27" s="661"/>
      <c r="DF27" s="661"/>
      <c r="DG27" s="661"/>
      <c r="DH27" s="661"/>
      <c r="DI27" s="661"/>
      <c r="DJ27" s="661"/>
      <c r="DK27" s="662"/>
      <c r="DL27" s="648">
        <v>241637</v>
      </c>
      <c r="DM27" s="661"/>
      <c r="DN27" s="661"/>
      <c r="DO27" s="661"/>
      <c r="DP27" s="661"/>
      <c r="DQ27" s="661"/>
      <c r="DR27" s="661"/>
      <c r="DS27" s="661"/>
      <c r="DT27" s="661"/>
      <c r="DU27" s="661"/>
      <c r="DV27" s="662"/>
      <c r="DW27" s="645">
        <v>4.5999999999999996</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94064</v>
      </c>
      <c r="S28" s="643"/>
      <c r="T28" s="643"/>
      <c r="U28" s="643"/>
      <c r="V28" s="643"/>
      <c r="W28" s="643"/>
      <c r="X28" s="643"/>
      <c r="Y28" s="644"/>
      <c r="Z28" s="675">
        <v>0.8</v>
      </c>
      <c r="AA28" s="675"/>
      <c r="AB28" s="675"/>
      <c r="AC28" s="675"/>
      <c r="AD28" s="676" t="s">
        <v>241</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1119204</v>
      </c>
      <c r="CS28" s="643"/>
      <c r="CT28" s="643"/>
      <c r="CU28" s="643"/>
      <c r="CV28" s="643"/>
      <c r="CW28" s="643"/>
      <c r="CX28" s="643"/>
      <c r="CY28" s="644"/>
      <c r="CZ28" s="645">
        <v>10.199999999999999</v>
      </c>
      <c r="DA28" s="663"/>
      <c r="DB28" s="663"/>
      <c r="DC28" s="664"/>
      <c r="DD28" s="648">
        <v>1110473</v>
      </c>
      <c r="DE28" s="643"/>
      <c r="DF28" s="643"/>
      <c r="DG28" s="643"/>
      <c r="DH28" s="643"/>
      <c r="DI28" s="643"/>
      <c r="DJ28" s="643"/>
      <c r="DK28" s="644"/>
      <c r="DL28" s="648">
        <v>830473</v>
      </c>
      <c r="DM28" s="643"/>
      <c r="DN28" s="643"/>
      <c r="DO28" s="643"/>
      <c r="DP28" s="643"/>
      <c r="DQ28" s="643"/>
      <c r="DR28" s="643"/>
      <c r="DS28" s="643"/>
      <c r="DT28" s="643"/>
      <c r="DU28" s="643"/>
      <c r="DV28" s="644"/>
      <c r="DW28" s="645">
        <v>15.8</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96953</v>
      </c>
      <c r="S29" s="643"/>
      <c r="T29" s="643"/>
      <c r="U29" s="643"/>
      <c r="V29" s="643"/>
      <c r="W29" s="643"/>
      <c r="X29" s="643"/>
      <c r="Y29" s="644"/>
      <c r="Z29" s="675">
        <v>0.8</v>
      </c>
      <c r="AA29" s="675"/>
      <c r="AB29" s="675"/>
      <c r="AC29" s="675"/>
      <c r="AD29" s="676">
        <v>5644</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303</v>
      </c>
      <c r="CE29" s="731"/>
      <c r="CF29" s="681" t="s">
        <v>304</v>
      </c>
      <c r="CG29" s="682"/>
      <c r="CH29" s="682"/>
      <c r="CI29" s="682"/>
      <c r="CJ29" s="682"/>
      <c r="CK29" s="682"/>
      <c r="CL29" s="682"/>
      <c r="CM29" s="682"/>
      <c r="CN29" s="682"/>
      <c r="CO29" s="682"/>
      <c r="CP29" s="682"/>
      <c r="CQ29" s="683"/>
      <c r="CR29" s="642">
        <v>1118918</v>
      </c>
      <c r="CS29" s="661"/>
      <c r="CT29" s="661"/>
      <c r="CU29" s="661"/>
      <c r="CV29" s="661"/>
      <c r="CW29" s="661"/>
      <c r="CX29" s="661"/>
      <c r="CY29" s="662"/>
      <c r="CZ29" s="645">
        <v>10.199999999999999</v>
      </c>
      <c r="DA29" s="663"/>
      <c r="DB29" s="663"/>
      <c r="DC29" s="664"/>
      <c r="DD29" s="648">
        <v>1110187</v>
      </c>
      <c r="DE29" s="661"/>
      <c r="DF29" s="661"/>
      <c r="DG29" s="661"/>
      <c r="DH29" s="661"/>
      <c r="DI29" s="661"/>
      <c r="DJ29" s="661"/>
      <c r="DK29" s="662"/>
      <c r="DL29" s="648">
        <v>830187</v>
      </c>
      <c r="DM29" s="661"/>
      <c r="DN29" s="661"/>
      <c r="DO29" s="661"/>
      <c r="DP29" s="661"/>
      <c r="DQ29" s="661"/>
      <c r="DR29" s="661"/>
      <c r="DS29" s="661"/>
      <c r="DT29" s="661"/>
      <c r="DU29" s="661"/>
      <c r="DV29" s="662"/>
      <c r="DW29" s="645">
        <v>15.8</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22591</v>
      </c>
      <c r="S30" s="643"/>
      <c r="T30" s="643"/>
      <c r="U30" s="643"/>
      <c r="V30" s="643"/>
      <c r="W30" s="643"/>
      <c r="X30" s="643"/>
      <c r="Y30" s="644"/>
      <c r="Z30" s="675">
        <v>0.2</v>
      </c>
      <c r="AA30" s="675"/>
      <c r="AB30" s="675"/>
      <c r="AC30" s="675"/>
      <c r="AD30" s="676" t="s">
        <v>130</v>
      </c>
      <c r="AE30" s="676"/>
      <c r="AF30" s="676"/>
      <c r="AG30" s="676"/>
      <c r="AH30" s="676"/>
      <c r="AI30" s="676"/>
      <c r="AJ30" s="676"/>
      <c r="AK30" s="676"/>
      <c r="AL30" s="645" t="s">
        <v>130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2"/>
      <c r="CE30" s="733"/>
      <c r="CF30" s="681" t="s">
        <v>308</v>
      </c>
      <c r="CG30" s="682"/>
      <c r="CH30" s="682"/>
      <c r="CI30" s="682"/>
      <c r="CJ30" s="682"/>
      <c r="CK30" s="682"/>
      <c r="CL30" s="682"/>
      <c r="CM30" s="682"/>
      <c r="CN30" s="682"/>
      <c r="CO30" s="682"/>
      <c r="CP30" s="682"/>
      <c r="CQ30" s="683"/>
      <c r="CR30" s="642">
        <v>1109224</v>
      </c>
      <c r="CS30" s="643"/>
      <c r="CT30" s="643"/>
      <c r="CU30" s="643"/>
      <c r="CV30" s="643"/>
      <c r="CW30" s="643"/>
      <c r="CX30" s="643"/>
      <c r="CY30" s="644"/>
      <c r="CZ30" s="645">
        <v>10.1</v>
      </c>
      <c r="DA30" s="663"/>
      <c r="DB30" s="663"/>
      <c r="DC30" s="664"/>
      <c r="DD30" s="648">
        <v>1101324</v>
      </c>
      <c r="DE30" s="643"/>
      <c r="DF30" s="643"/>
      <c r="DG30" s="643"/>
      <c r="DH30" s="643"/>
      <c r="DI30" s="643"/>
      <c r="DJ30" s="643"/>
      <c r="DK30" s="644"/>
      <c r="DL30" s="648">
        <v>821324</v>
      </c>
      <c r="DM30" s="643"/>
      <c r="DN30" s="643"/>
      <c r="DO30" s="643"/>
      <c r="DP30" s="643"/>
      <c r="DQ30" s="643"/>
      <c r="DR30" s="643"/>
      <c r="DS30" s="643"/>
      <c r="DT30" s="643"/>
      <c r="DU30" s="643"/>
      <c r="DV30" s="644"/>
      <c r="DW30" s="645">
        <v>15.6</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2747875</v>
      </c>
      <c r="S31" s="643"/>
      <c r="T31" s="643"/>
      <c r="U31" s="643"/>
      <c r="V31" s="643"/>
      <c r="W31" s="643"/>
      <c r="X31" s="643"/>
      <c r="Y31" s="644"/>
      <c r="Z31" s="675">
        <v>24.1</v>
      </c>
      <c r="AA31" s="675"/>
      <c r="AB31" s="675"/>
      <c r="AC31" s="675"/>
      <c r="AD31" s="676" t="s">
        <v>130</v>
      </c>
      <c r="AE31" s="676"/>
      <c r="AF31" s="676"/>
      <c r="AG31" s="676"/>
      <c r="AH31" s="676"/>
      <c r="AI31" s="676"/>
      <c r="AJ31" s="676"/>
      <c r="AK31" s="676"/>
      <c r="AL31" s="645" t="s">
        <v>130</v>
      </c>
      <c r="AM31" s="646"/>
      <c r="AN31" s="646"/>
      <c r="AO31" s="677"/>
      <c r="AP31" s="716" t="s">
        <v>310</v>
      </c>
      <c r="AQ31" s="717"/>
      <c r="AR31" s="717"/>
      <c r="AS31" s="717"/>
      <c r="AT31" s="722" t="s">
        <v>311</v>
      </c>
      <c r="AU31" s="231"/>
      <c r="AV31" s="231"/>
      <c r="AW31" s="231"/>
      <c r="AX31" s="708" t="s">
        <v>187</v>
      </c>
      <c r="AY31" s="709"/>
      <c r="AZ31" s="709"/>
      <c r="BA31" s="709"/>
      <c r="BB31" s="709"/>
      <c r="BC31" s="709"/>
      <c r="BD31" s="709"/>
      <c r="BE31" s="709"/>
      <c r="BF31" s="710"/>
      <c r="BG31" s="711">
        <v>99.3</v>
      </c>
      <c r="BH31" s="712"/>
      <c r="BI31" s="712"/>
      <c r="BJ31" s="712"/>
      <c r="BK31" s="712"/>
      <c r="BL31" s="712"/>
      <c r="BM31" s="713">
        <v>97.8</v>
      </c>
      <c r="BN31" s="712"/>
      <c r="BO31" s="712"/>
      <c r="BP31" s="712"/>
      <c r="BQ31" s="714"/>
      <c r="BR31" s="711">
        <v>99.2</v>
      </c>
      <c r="BS31" s="712"/>
      <c r="BT31" s="712"/>
      <c r="BU31" s="712"/>
      <c r="BV31" s="712"/>
      <c r="BW31" s="712"/>
      <c r="BX31" s="713">
        <v>97.3</v>
      </c>
      <c r="BY31" s="712"/>
      <c r="BZ31" s="712"/>
      <c r="CA31" s="712"/>
      <c r="CB31" s="714"/>
      <c r="CD31" s="732"/>
      <c r="CE31" s="733"/>
      <c r="CF31" s="681" t="s">
        <v>312</v>
      </c>
      <c r="CG31" s="682"/>
      <c r="CH31" s="682"/>
      <c r="CI31" s="682"/>
      <c r="CJ31" s="682"/>
      <c r="CK31" s="682"/>
      <c r="CL31" s="682"/>
      <c r="CM31" s="682"/>
      <c r="CN31" s="682"/>
      <c r="CO31" s="682"/>
      <c r="CP31" s="682"/>
      <c r="CQ31" s="683"/>
      <c r="CR31" s="642">
        <v>9694</v>
      </c>
      <c r="CS31" s="661"/>
      <c r="CT31" s="661"/>
      <c r="CU31" s="661"/>
      <c r="CV31" s="661"/>
      <c r="CW31" s="661"/>
      <c r="CX31" s="661"/>
      <c r="CY31" s="662"/>
      <c r="CZ31" s="645">
        <v>0.1</v>
      </c>
      <c r="DA31" s="663"/>
      <c r="DB31" s="663"/>
      <c r="DC31" s="664"/>
      <c r="DD31" s="648">
        <v>8863</v>
      </c>
      <c r="DE31" s="661"/>
      <c r="DF31" s="661"/>
      <c r="DG31" s="661"/>
      <c r="DH31" s="661"/>
      <c r="DI31" s="661"/>
      <c r="DJ31" s="661"/>
      <c r="DK31" s="662"/>
      <c r="DL31" s="648">
        <v>8863</v>
      </c>
      <c r="DM31" s="661"/>
      <c r="DN31" s="661"/>
      <c r="DO31" s="661"/>
      <c r="DP31" s="661"/>
      <c r="DQ31" s="661"/>
      <c r="DR31" s="661"/>
      <c r="DS31" s="661"/>
      <c r="DT31" s="661"/>
      <c r="DU31" s="661"/>
      <c r="DV31" s="662"/>
      <c r="DW31" s="645">
        <v>0.2</v>
      </c>
      <c r="DX31" s="663"/>
      <c r="DY31" s="663"/>
      <c r="DZ31" s="663"/>
      <c r="EA31" s="663"/>
      <c r="EB31" s="663"/>
      <c r="EC31" s="684"/>
    </row>
    <row r="32" spans="2:133" ht="11.25" customHeight="1" x14ac:dyDescent="0.15">
      <c r="B32" s="725" t="s">
        <v>313</v>
      </c>
      <c r="C32" s="726"/>
      <c r="D32" s="726"/>
      <c r="E32" s="726"/>
      <c r="F32" s="726"/>
      <c r="G32" s="726"/>
      <c r="H32" s="726"/>
      <c r="I32" s="726"/>
      <c r="J32" s="726"/>
      <c r="K32" s="726"/>
      <c r="L32" s="726"/>
      <c r="M32" s="726"/>
      <c r="N32" s="726"/>
      <c r="O32" s="726"/>
      <c r="P32" s="726"/>
      <c r="Q32" s="727"/>
      <c r="R32" s="642" t="s">
        <v>130</v>
      </c>
      <c r="S32" s="643"/>
      <c r="T32" s="643"/>
      <c r="U32" s="643"/>
      <c r="V32" s="643"/>
      <c r="W32" s="643"/>
      <c r="X32" s="643"/>
      <c r="Y32" s="644"/>
      <c r="Z32" s="675" t="s">
        <v>241</v>
      </c>
      <c r="AA32" s="675"/>
      <c r="AB32" s="675"/>
      <c r="AC32" s="675"/>
      <c r="AD32" s="676" t="s">
        <v>130</v>
      </c>
      <c r="AE32" s="676"/>
      <c r="AF32" s="676"/>
      <c r="AG32" s="676"/>
      <c r="AH32" s="676"/>
      <c r="AI32" s="676"/>
      <c r="AJ32" s="676"/>
      <c r="AK32" s="676"/>
      <c r="AL32" s="645" t="s">
        <v>130</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99.3</v>
      </c>
      <c r="BH32" s="661"/>
      <c r="BI32" s="661"/>
      <c r="BJ32" s="661"/>
      <c r="BK32" s="661"/>
      <c r="BL32" s="661"/>
      <c r="BM32" s="646">
        <v>98.5</v>
      </c>
      <c r="BN32" s="707"/>
      <c r="BO32" s="707"/>
      <c r="BP32" s="707"/>
      <c r="BQ32" s="688"/>
      <c r="BR32" s="715">
        <v>99.2</v>
      </c>
      <c r="BS32" s="661"/>
      <c r="BT32" s="661"/>
      <c r="BU32" s="661"/>
      <c r="BV32" s="661"/>
      <c r="BW32" s="661"/>
      <c r="BX32" s="646">
        <v>98.4</v>
      </c>
      <c r="BY32" s="707"/>
      <c r="BZ32" s="707"/>
      <c r="CA32" s="707"/>
      <c r="CB32" s="688"/>
      <c r="CD32" s="734"/>
      <c r="CE32" s="735"/>
      <c r="CF32" s="681" t="s">
        <v>316</v>
      </c>
      <c r="CG32" s="682"/>
      <c r="CH32" s="682"/>
      <c r="CI32" s="682"/>
      <c r="CJ32" s="682"/>
      <c r="CK32" s="682"/>
      <c r="CL32" s="682"/>
      <c r="CM32" s="682"/>
      <c r="CN32" s="682"/>
      <c r="CO32" s="682"/>
      <c r="CP32" s="682"/>
      <c r="CQ32" s="683"/>
      <c r="CR32" s="642">
        <v>286</v>
      </c>
      <c r="CS32" s="643"/>
      <c r="CT32" s="643"/>
      <c r="CU32" s="643"/>
      <c r="CV32" s="643"/>
      <c r="CW32" s="643"/>
      <c r="CX32" s="643"/>
      <c r="CY32" s="644"/>
      <c r="CZ32" s="645">
        <v>0</v>
      </c>
      <c r="DA32" s="663"/>
      <c r="DB32" s="663"/>
      <c r="DC32" s="664"/>
      <c r="DD32" s="648">
        <v>286</v>
      </c>
      <c r="DE32" s="643"/>
      <c r="DF32" s="643"/>
      <c r="DG32" s="643"/>
      <c r="DH32" s="643"/>
      <c r="DI32" s="643"/>
      <c r="DJ32" s="643"/>
      <c r="DK32" s="644"/>
      <c r="DL32" s="648">
        <v>286</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783851</v>
      </c>
      <c r="S33" s="643"/>
      <c r="T33" s="643"/>
      <c r="U33" s="643"/>
      <c r="V33" s="643"/>
      <c r="W33" s="643"/>
      <c r="X33" s="643"/>
      <c r="Y33" s="644"/>
      <c r="Z33" s="675">
        <v>6.9</v>
      </c>
      <c r="AA33" s="675"/>
      <c r="AB33" s="675"/>
      <c r="AC33" s="675"/>
      <c r="AD33" s="676" t="s">
        <v>130</v>
      </c>
      <c r="AE33" s="676"/>
      <c r="AF33" s="676"/>
      <c r="AG33" s="676"/>
      <c r="AH33" s="676"/>
      <c r="AI33" s="676"/>
      <c r="AJ33" s="676"/>
      <c r="AK33" s="676"/>
      <c r="AL33" s="645" t="s">
        <v>139</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99.2</v>
      </c>
      <c r="BH33" s="627"/>
      <c r="BI33" s="627"/>
      <c r="BJ33" s="627"/>
      <c r="BK33" s="627"/>
      <c r="BL33" s="627"/>
      <c r="BM33" s="669">
        <v>97.2</v>
      </c>
      <c r="BN33" s="627"/>
      <c r="BO33" s="627"/>
      <c r="BP33" s="627"/>
      <c r="BQ33" s="671"/>
      <c r="BR33" s="706">
        <v>99.1</v>
      </c>
      <c r="BS33" s="627"/>
      <c r="BT33" s="627"/>
      <c r="BU33" s="627"/>
      <c r="BV33" s="627"/>
      <c r="BW33" s="627"/>
      <c r="BX33" s="669">
        <v>96.3</v>
      </c>
      <c r="BY33" s="627"/>
      <c r="BZ33" s="627"/>
      <c r="CA33" s="627"/>
      <c r="CB33" s="671"/>
      <c r="CD33" s="681" t="s">
        <v>319</v>
      </c>
      <c r="CE33" s="682"/>
      <c r="CF33" s="682"/>
      <c r="CG33" s="682"/>
      <c r="CH33" s="682"/>
      <c r="CI33" s="682"/>
      <c r="CJ33" s="682"/>
      <c r="CK33" s="682"/>
      <c r="CL33" s="682"/>
      <c r="CM33" s="682"/>
      <c r="CN33" s="682"/>
      <c r="CO33" s="682"/>
      <c r="CP33" s="682"/>
      <c r="CQ33" s="683"/>
      <c r="CR33" s="642">
        <v>5635835</v>
      </c>
      <c r="CS33" s="661"/>
      <c r="CT33" s="661"/>
      <c r="CU33" s="661"/>
      <c r="CV33" s="661"/>
      <c r="CW33" s="661"/>
      <c r="CX33" s="661"/>
      <c r="CY33" s="662"/>
      <c r="CZ33" s="645">
        <v>51.1</v>
      </c>
      <c r="DA33" s="663"/>
      <c r="DB33" s="663"/>
      <c r="DC33" s="664"/>
      <c r="DD33" s="648">
        <v>3407201</v>
      </c>
      <c r="DE33" s="661"/>
      <c r="DF33" s="661"/>
      <c r="DG33" s="661"/>
      <c r="DH33" s="661"/>
      <c r="DI33" s="661"/>
      <c r="DJ33" s="661"/>
      <c r="DK33" s="662"/>
      <c r="DL33" s="648">
        <v>2330235</v>
      </c>
      <c r="DM33" s="661"/>
      <c r="DN33" s="661"/>
      <c r="DO33" s="661"/>
      <c r="DP33" s="661"/>
      <c r="DQ33" s="661"/>
      <c r="DR33" s="661"/>
      <c r="DS33" s="661"/>
      <c r="DT33" s="661"/>
      <c r="DU33" s="661"/>
      <c r="DV33" s="662"/>
      <c r="DW33" s="645">
        <v>44.2</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112600</v>
      </c>
      <c r="S34" s="643"/>
      <c r="T34" s="643"/>
      <c r="U34" s="643"/>
      <c r="V34" s="643"/>
      <c r="W34" s="643"/>
      <c r="X34" s="643"/>
      <c r="Y34" s="644"/>
      <c r="Z34" s="675">
        <v>1</v>
      </c>
      <c r="AA34" s="675"/>
      <c r="AB34" s="675"/>
      <c r="AC34" s="675"/>
      <c r="AD34" s="676">
        <v>10371</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1154676</v>
      </c>
      <c r="CS34" s="643"/>
      <c r="CT34" s="643"/>
      <c r="CU34" s="643"/>
      <c r="CV34" s="643"/>
      <c r="CW34" s="643"/>
      <c r="CX34" s="643"/>
      <c r="CY34" s="644"/>
      <c r="CZ34" s="645">
        <v>10.5</v>
      </c>
      <c r="DA34" s="663"/>
      <c r="DB34" s="663"/>
      <c r="DC34" s="664"/>
      <c r="DD34" s="648">
        <v>762637</v>
      </c>
      <c r="DE34" s="643"/>
      <c r="DF34" s="643"/>
      <c r="DG34" s="643"/>
      <c r="DH34" s="643"/>
      <c r="DI34" s="643"/>
      <c r="DJ34" s="643"/>
      <c r="DK34" s="644"/>
      <c r="DL34" s="648">
        <v>559139</v>
      </c>
      <c r="DM34" s="643"/>
      <c r="DN34" s="643"/>
      <c r="DO34" s="643"/>
      <c r="DP34" s="643"/>
      <c r="DQ34" s="643"/>
      <c r="DR34" s="643"/>
      <c r="DS34" s="643"/>
      <c r="DT34" s="643"/>
      <c r="DU34" s="643"/>
      <c r="DV34" s="644"/>
      <c r="DW34" s="645">
        <v>10.6</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37158</v>
      </c>
      <c r="S35" s="643"/>
      <c r="T35" s="643"/>
      <c r="U35" s="643"/>
      <c r="V35" s="643"/>
      <c r="W35" s="643"/>
      <c r="X35" s="643"/>
      <c r="Y35" s="644"/>
      <c r="Z35" s="675">
        <v>0.3</v>
      </c>
      <c r="AA35" s="675"/>
      <c r="AB35" s="675"/>
      <c r="AC35" s="675"/>
      <c r="AD35" s="676" t="s">
        <v>241</v>
      </c>
      <c r="AE35" s="676"/>
      <c r="AF35" s="676"/>
      <c r="AG35" s="676"/>
      <c r="AH35" s="676"/>
      <c r="AI35" s="676"/>
      <c r="AJ35" s="676"/>
      <c r="AK35" s="676"/>
      <c r="AL35" s="645" t="s">
        <v>139</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65278</v>
      </c>
      <c r="CS35" s="661"/>
      <c r="CT35" s="661"/>
      <c r="CU35" s="661"/>
      <c r="CV35" s="661"/>
      <c r="CW35" s="661"/>
      <c r="CX35" s="661"/>
      <c r="CY35" s="662"/>
      <c r="CZ35" s="645">
        <v>0.6</v>
      </c>
      <c r="DA35" s="663"/>
      <c r="DB35" s="663"/>
      <c r="DC35" s="664"/>
      <c r="DD35" s="648">
        <v>50434</v>
      </c>
      <c r="DE35" s="661"/>
      <c r="DF35" s="661"/>
      <c r="DG35" s="661"/>
      <c r="DH35" s="661"/>
      <c r="DI35" s="661"/>
      <c r="DJ35" s="661"/>
      <c r="DK35" s="662"/>
      <c r="DL35" s="648">
        <v>50434</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582170</v>
      </c>
      <c r="S36" s="643"/>
      <c r="T36" s="643"/>
      <c r="U36" s="643"/>
      <c r="V36" s="643"/>
      <c r="W36" s="643"/>
      <c r="X36" s="643"/>
      <c r="Y36" s="644"/>
      <c r="Z36" s="675">
        <v>5.0999999999999996</v>
      </c>
      <c r="AA36" s="675"/>
      <c r="AB36" s="675"/>
      <c r="AC36" s="675"/>
      <c r="AD36" s="676" t="s">
        <v>130</v>
      </c>
      <c r="AE36" s="676"/>
      <c r="AF36" s="676"/>
      <c r="AG36" s="676"/>
      <c r="AH36" s="676"/>
      <c r="AI36" s="676"/>
      <c r="AJ36" s="676"/>
      <c r="AK36" s="676"/>
      <c r="AL36" s="645" t="s">
        <v>139</v>
      </c>
      <c r="AM36" s="646"/>
      <c r="AN36" s="646"/>
      <c r="AO36" s="677"/>
      <c r="AP36" s="235"/>
      <c r="AQ36" s="694" t="s">
        <v>327</v>
      </c>
      <c r="AR36" s="695"/>
      <c r="AS36" s="695"/>
      <c r="AT36" s="695"/>
      <c r="AU36" s="695"/>
      <c r="AV36" s="695"/>
      <c r="AW36" s="695"/>
      <c r="AX36" s="695"/>
      <c r="AY36" s="696"/>
      <c r="AZ36" s="697">
        <v>1594900</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33309</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2987187</v>
      </c>
      <c r="CS36" s="643"/>
      <c r="CT36" s="643"/>
      <c r="CU36" s="643"/>
      <c r="CV36" s="643"/>
      <c r="CW36" s="643"/>
      <c r="CX36" s="643"/>
      <c r="CY36" s="644"/>
      <c r="CZ36" s="645">
        <v>27.1</v>
      </c>
      <c r="DA36" s="663"/>
      <c r="DB36" s="663"/>
      <c r="DC36" s="664"/>
      <c r="DD36" s="648">
        <v>1390259</v>
      </c>
      <c r="DE36" s="643"/>
      <c r="DF36" s="643"/>
      <c r="DG36" s="643"/>
      <c r="DH36" s="643"/>
      <c r="DI36" s="643"/>
      <c r="DJ36" s="643"/>
      <c r="DK36" s="644"/>
      <c r="DL36" s="648">
        <v>1086509</v>
      </c>
      <c r="DM36" s="643"/>
      <c r="DN36" s="643"/>
      <c r="DO36" s="643"/>
      <c r="DP36" s="643"/>
      <c r="DQ36" s="643"/>
      <c r="DR36" s="643"/>
      <c r="DS36" s="643"/>
      <c r="DT36" s="643"/>
      <c r="DU36" s="643"/>
      <c r="DV36" s="644"/>
      <c r="DW36" s="645">
        <v>20.6</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457607</v>
      </c>
      <c r="S37" s="643"/>
      <c r="T37" s="643"/>
      <c r="U37" s="643"/>
      <c r="V37" s="643"/>
      <c r="W37" s="643"/>
      <c r="X37" s="643"/>
      <c r="Y37" s="644"/>
      <c r="Z37" s="675">
        <v>4</v>
      </c>
      <c r="AA37" s="675"/>
      <c r="AB37" s="675"/>
      <c r="AC37" s="675"/>
      <c r="AD37" s="676" t="s">
        <v>130</v>
      </c>
      <c r="AE37" s="676"/>
      <c r="AF37" s="676"/>
      <c r="AG37" s="676"/>
      <c r="AH37" s="676"/>
      <c r="AI37" s="676"/>
      <c r="AJ37" s="676"/>
      <c r="AK37" s="676"/>
      <c r="AL37" s="645" t="s">
        <v>139</v>
      </c>
      <c r="AM37" s="646"/>
      <c r="AN37" s="646"/>
      <c r="AO37" s="677"/>
      <c r="AQ37" s="685" t="s">
        <v>331</v>
      </c>
      <c r="AR37" s="686"/>
      <c r="AS37" s="686"/>
      <c r="AT37" s="686"/>
      <c r="AU37" s="686"/>
      <c r="AV37" s="686"/>
      <c r="AW37" s="686"/>
      <c r="AX37" s="686"/>
      <c r="AY37" s="687"/>
      <c r="AZ37" s="642">
        <v>549539</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20705</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403599</v>
      </c>
      <c r="CS37" s="661"/>
      <c r="CT37" s="661"/>
      <c r="CU37" s="661"/>
      <c r="CV37" s="661"/>
      <c r="CW37" s="661"/>
      <c r="CX37" s="661"/>
      <c r="CY37" s="662"/>
      <c r="CZ37" s="645">
        <v>3.7</v>
      </c>
      <c r="DA37" s="663"/>
      <c r="DB37" s="663"/>
      <c r="DC37" s="664"/>
      <c r="DD37" s="648">
        <v>360992</v>
      </c>
      <c r="DE37" s="661"/>
      <c r="DF37" s="661"/>
      <c r="DG37" s="661"/>
      <c r="DH37" s="661"/>
      <c r="DI37" s="661"/>
      <c r="DJ37" s="661"/>
      <c r="DK37" s="662"/>
      <c r="DL37" s="648">
        <v>351533</v>
      </c>
      <c r="DM37" s="661"/>
      <c r="DN37" s="661"/>
      <c r="DO37" s="661"/>
      <c r="DP37" s="661"/>
      <c r="DQ37" s="661"/>
      <c r="DR37" s="661"/>
      <c r="DS37" s="661"/>
      <c r="DT37" s="661"/>
      <c r="DU37" s="661"/>
      <c r="DV37" s="662"/>
      <c r="DW37" s="645">
        <v>6.7</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162906</v>
      </c>
      <c r="S38" s="643"/>
      <c r="T38" s="643"/>
      <c r="U38" s="643"/>
      <c r="V38" s="643"/>
      <c r="W38" s="643"/>
      <c r="X38" s="643"/>
      <c r="Y38" s="644"/>
      <c r="Z38" s="675">
        <v>1.4</v>
      </c>
      <c r="AA38" s="675"/>
      <c r="AB38" s="675"/>
      <c r="AC38" s="675"/>
      <c r="AD38" s="676">
        <v>1557</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257185</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1909</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737210</v>
      </c>
      <c r="CS38" s="643"/>
      <c r="CT38" s="643"/>
      <c r="CU38" s="643"/>
      <c r="CV38" s="643"/>
      <c r="CW38" s="643"/>
      <c r="CX38" s="643"/>
      <c r="CY38" s="644"/>
      <c r="CZ38" s="645">
        <v>6.7</v>
      </c>
      <c r="DA38" s="663"/>
      <c r="DB38" s="663"/>
      <c r="DC38" s="664"/>
      <c r="DD38" s="648">
        <v>634153</v>
      </c>
      <c r="DE38" s="643"/>
      <c r="DF38" s="643"/>
      <c r="DG38" s="643"/>
      <c r="DH38" s="643"/>
      <c r="DI38" s="643"/>
      <c r="DJ38" s="643"/>
      <c r="DK38" s="644"/>
      <c r="DL38" s="648">
        <v>634153</v>
      </c>
      <c r="DM38" s="643"/>
      <c r="DN38" s="643"/>
      <c r="DO38" s="643"/>
      <c r="DP38" s="643"/>
      <c r="DQ38" s="643"/>
      <c r="DR38" s="643"/>
      <c r="DS38" s="643"/>
      <c r="DT38" s="643"/>
      <c r="DU38" s="643"/>
      <c r="DV38" s="644"/>
      <c r="DW38" s="645">
        <v>12</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994374</v>
      </c>
      <c r="S39" s="643"/>
      <c r="T39" s="643"/>
      <c r="U39" s="643"/>
      <c r="V39" s="643"/>
      <c r="W39" s="643"/>
      <c r="X39" s="643"/>
      <c r="Y39" s="644"/>
      <c r="Z39" s="675">
        <v>8.6999999999999993</v>
      </c>
      <c r="AA39" s="675"/>
      <c r="AB39" s="675"/>
      <c r="AC39" s="675"/>
      <c r="AD39" s="676" t="s">
        <v>130</v>
      </c>
      <c r="AE39" s="676"/>
      <c r="AF39" s="676"/>
      <c r="AG39" s="676"/>
      <c r="AH39" s="676"/>
      <c r="AI39" s="676"/>
      <c r="AJ39" s="676"/>
      <c r="AK39" s="676"/>
      <c r="AL39" s="645" t="s">
        <v>130</v>
      </c>
      <c r="AM39" s="646"/>
      <c r="AN39" s="646"/>
      <c r="AO39" s="677"/>
      <c r="AQ39" s="685" t="s">
        <v>339</v>
      </c>
      <c r="AR39" s="686"/>
      <c r="AS39" s="686"/>
      <c r="AT39" s="686"/>
      <c r="AU39" s="686"/>
      <c r="AV39" s="686"/>
      <c r="AW39" s="686"/>
      <c r="AX39" s="686"/>
      <c r="AY39" s="687"/>
      <c r="AZ39" s="642">
        <v>31400</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3041</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424778</v>
      </c>
      <c r="CS39" s="661"/>
      <c r="CT39" s="661"/>
      <c r="CU39" s="661"/>
      <c r="CV39" s="661"/>
      <c r="CW39" s="661"/>
      <c r="CX39" s="661"/>
      <c r="CY39" s="662"/>
      <c r="CZ39" s="645">
        <v>3.9</v>
      </c>
      <c r="DA39" s="663"/>
      <c r="DB39" s="663"/>
      <c r="DC39" s="664"/>
      <c r="DD39" s="648">
        <v>307012</v>
      </c>
      <c r="DE39" s="661"/>
      <c r="DF39" s="661"/>
      <c r="DG39" s="661"/>
      <c r="DH39" s="661"/>
      <c r="DI39" s="661"/>
      <c r="DJ39" s="661"/>
      <c r="DK39" s="662"/>
      <c r="DL39" s="648" t="s">
        <v>139</v>
      </c>
      <c r="DM39" s="661"/>
      <c r="DN39" s="661"/>
      <c r="DO39" s="661"/>
      <c r="DP39" s="661"/>
      <c r="DQ39" s="661"/>
      <c r="DR39" s="661"/>
      <c r="DS39" s="661"/>
      <c r="DT39" s="661"/>
      <c r="DU39" s="661"/>
      <c r="DV39" s="662"/>
      <c r="DW39" s="645" t="s">
        <v>139</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241</v>
      </c>
      <c r="AM40" s="646"/>
      <c r="AN40" s="646"/>
      <c r="AO40" s="677"/>
      <c r="AQ40" s="685" t="s">
        <v>343</v>
      </c>
      <c r="AR40" s="686"/>
      <c r="AS40" s="686"/>
      <c r="AT40" s="686"/>
      <c r="AU40" s="686"/>
      <c r="AV40" s="686"/>
      <c r="AW40" s="686"/>
      <c r="AX40" s="686"/>
      <c r="AY40" s="687"/>
      <c r="AZ40" s="642">
        <v>19566</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79</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266706</v>
      </c>
      <c r="CS40" s="643"/>
      <c r="CT40" s="643"/>
      <c r="CU40" s="643"/>
      <c r="CV40" s="643"/>
      <c r="CW40" s="643"/>
      <c r="CX40" s="643"/>
      <c r="CY40" s="644"/>
      <c r="CZ40" s="645">
        <v>2.4</v>
      </c>
      <c r="DA40" s="663"/>
      <c r="DB40" s="663"/>
      <c r="DC40" s="664"/>
      <c r="DD40" s="648">
        <v>262706</v>
      </c>
      <c r="DE40" s="643"/>
      <c r="DF40" s="643"/>
      <c r="DG40" s="643"/>
      <c r="DH40" s="643"/>
      <c r="DI40" s="643"/>
      <c r="DJ40" s="643"/>
      <c r="DK40" s="644"/>
      <c r="DL40" s="648" t="s">
        <v>139</v>
      </c>
      <c r="DM40" s="643"/>
      <c r="DN40" s="643"/>
      <c r="DO40" s="643"/>
      <c r="DP40" s="643"/>
      <c r="DQ40" s="643"/>
      <c r="DR40" s="643"/>
      <c r="DS40" s="643"/>
      <c r="DT40" s="643"/>
      <c r="DU40" s="643"/>
      <c r="DV40" s="644"/>
      <c r="DW40" s="645" t="s">
        <v>130</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232</v>
      </c>
      <c r="AE41" s="676"/>
      <c r="AF41" s="676"/>
      <c r="AG41" s="676"/>
      <c r="AH41" s="676"/>
      <c r="AI41" s="676"/>
      <c r="AJ41" s="676"/>
      <c r="AK41" s="676"/>
      <c r="AL41" s="645" t="s">
        <v>139</v>
      </c>
      <c r="AM41" s="646"/>
      <c r="AN41" s="646"/>
      <c r="AO41" s="677"/>
      <c r="AQ41" s="685" t="s">
        <v>348</v>
      </c>
      <c r="AR41" s="686"/>
      <c r="AS41" s="686"/>
      <c r="AT41" s="686"/>
      <c r="AU41" s="686"/>
      <c r="AV41" s="686"/>
      <c r="AW41" s="686"/>
      <c r="AX41" s="686"/>
      <c r="AY41" s="687"/>
      <c r="AZ41" s="642">
        <v>131894</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130</v>
      </c>
      <c r="CS41" s="661"/>
      <c r="CT41" s="661"/>
      <c r="CU41" s="661"/>
      <c r="CV41" s="661"/>
      <c r="CW41" s="661"/>
      <c r="CX41" s="661"/>
      <c r="CY41" s="662"/>
      <c r="CZ41" s="645" t="s">
        <v>130</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202774</v>
      </c>
      <c r="S42" s="643"/>
      <c r="T42" s="643"/>
      <c r="U42" s="643"/>
      <c r="V42" s="643"/>
      <c r="W42" s="643"/>
      <c r="X42" s="643"/>
      <c r="Y42" s="644"/>
      <c r="Z42" s="675">
        <v>1.8</v>
      </c>
      <c r="AA42" s="675"/>
      <c r="AB42" s="675"/>
      <c r="AC42" s="675"/>
      <c r="AD42" s="676" t="s">
        <v>139</v>
      </c>
      <c r="AE42" s="676"/>
      <c r="AF42" s="676"/>
      <c r="AG42" s="676"/>
      <c r="AH42" s="676"/>
      <c r="AI42" s="676"/>
      <c r="AJ42" s="676"/>
      <c r="AK42" s="676"/>
      <c r="AL42" s="645" t="s">
        <v>139</v>
      </c>
      <c r="AM42" s="646"/>
      <c r="AN42" s="646"/>
      <c r="AO42" s="677"/>
      <c r="AQ42" s="678" t="s">
        <v>352</v>
      </c>
      <c r="AR42" s="679"/>
      <c r="AS42" s="679"/>
      <c r="AT42" s="679"/>
      <c r="AU42" s="679"/>
      <c r="AV42" s="679"/>
      <c r="AW42" s="679"/>
      <c r="AX42" s="679"/>
      <c r="AY42" s="680"/>
      <c r="AZ42" s="626">
        <v>605316</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372</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2091117</v>
      </c>
      <c r="CS42" s="643"/>
      <c r="CT42" s="643"/>
      <c r="CU42" s="643"/>
      <c r="CV42" s="643"/>
      <c r="CW42" s="643"/>
      <c r="CX42" s="643"/>
      <c r="CY42" s="644"/>
      <c r="CZ42" s="645">
        <v>19</v>
      </c>
      <c r="DA42" s="646"/>
      <c r="DB42" s="646"/>
      <c r="DC42" s="647"/>
      <c r="DD42" s="648">
        <v>336938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11422177</v>
      </c>
      <c r="S43" s="665"/>
      <c r="T43" s="665"/>
      <c r="U43" s="665"/>
      <c r="V43" s="665"/>
      <c r="W43" s="665"/>
      <c r="X43" s="665"/>
      <c r="Y43" s="666"/>
      <c r="Z43" s="667">
        <v>100</v>
      </c>
      <c r="AA43" s="667"/>
      <c r="AB43" s="667"/>
      <c r="AC43" s="667"/>
      <c r="AD43" s="668">
        <v>5067608</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25157</v>
      </c>
      <c r="CS43" s="661"/>
      <c r="CT43" s="661"/>
      <c r="CU43" s="661"/>
      <c r="CV43" s="661"/>
      <c r="CW43" s="661"/>
      <c r="CX43" s="661"/>
      <c r="CY43" s="662"/>
      <c r="CZ43" s="645">
        <v>0.2</v>
      </c>
      <c r="DA43" s="663"/>
      <c r="DB43" s="663"/>
      <c r="DC43" s="664"/>
      <c r="DD43" s="648">
        <v>25069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1993827</v>
      </c>
      <c r="CS44" s="643"/>
      <c r="CT44" s="643"/>
      <c r="CU44" s="643"/>
      <c r="CV44" s="643"/>
      <c r="CW44" s="643"/>
      <c r="CX44" s="643"/>
      <c r="CY44" s="644"/>
      <c r="CZ44" s="645">
        <v>18.100000000000001</v>
      </c>
      <c r="DA44" s="646"/>
      <c r="DB44" s="646"/>
      <c r="DC44" s="647"/>
      <c r="DD44" s="648">
        <v>323870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1045282</v>
      </c>
      <c r="CS45" s="661"/>
      <c r="CT45" s="661"/>
      <c r="CU45" s="661"/>
      <c r="CV45" s="661"/>
      <c r="CW45" s="661"/>
      <c r="CX45" s="661"/>
      <c r="CY45" s="662"/>
      <c r="CZ45" s="645">
        <v>9.5</v>
      </c>
      <c r="DA45" s="663"/>
      <c r="DB45" s="663"/>
      <c r="DC45" s="664"/>
      <c r="DD45" s="648">
        <v>57784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876313</v>
      </c>
      <c r="CS46" s="643"/>
      <c r="CT46" s="643"/>
      <c r="CU46" s="643"/>
      <c r="CV46" s="643"/>
      <c r="CW46" s="643"/>
      <c r="CX46" s="643"/>
      <c r="CY46" s="644"/>
      <c r="CZ46" s="645">
        <v>8</v>
      </c>
      <c r="DA46" s="646"/>
      <c r="DB46" s="646"/>
      <c r="DC46" s="647"/>
      <c r="DD46" s="648">
        <v>219525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97290</v>
      </c>
      <c r="CS47" s="661"/>
      <c r="CT47" s="661"/>
      <c r="CU47" s="661"/>
      <c r="CV47" s="661"/>
      <c r="CW47" s="661"/>
      <c r="CX47" s="661"/>
      <c r="CY47" s="662"/>
      <c r="CZ47" s="645">
        <v>0.9</v>
      </c>
      <c r="DA47" s="663"/>
      <c r="DB47" s="663"/>
      <c r="DC47" s="664"/>
      <c r="DD47" s="648">
        <v>13068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139</v>
      </c>
      <c r="CS48" s="643"/>
      <c r="CT48" s="643"/>
      <c r="CU48" s="643"/>
      <c r="CV48" s="643"/>
      <c r="CW48" s="643"/>
      <c r="CX48" s="643"/>
      <c r="CY48" s="644"/>
      <c r="CZ48" s="645" t="s">
        <v>232</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11020665</v>
      </c>
      <c r="CS49" s="627"/>
      <c r="CT49" s="627"/>
      <c r="CU49" s="627"/>
      <c r="CV49" s="627"/>
      <c r="CW49" s="627"/>
      <c r="CX49" s="627"/>
      <c r="CY49" s="628"/>
      <c r="CZ49" s="629">
        <v>100</v>
      </c>
      <c r="DA49" s="630"/>
      <c r="DB49" s="630"/>
      <c r="DC49" s="631"/>
      <c r="DD49" s="632">
        <v>6313569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Gru3yslrRrS/BoqB/atbXZnwy8gz2EnsTQwVKveRbED1ZAuad4YTQ1dPYhwYaLbpzyf24M7Z4qqZ7IMHM7HcA==" saltValue="AS3puq6tToBUEjLW7kJ8/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BS10" sqref="BS10:CG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11425</v>
      </c>
      <c r="R7" s="1162"/>
      <c r="S7" s="1162"/>
      <c r="T7" s="1162"/>
      <c r="U7" s="1162"/>
      <c r="V7" s="1162">
        <v>11024</v>
      </c>
      <c r="W7" s="1162"/>
      <c r="X7" s="1162"/>
      <c r="Y7" s="1162"/>
      <c r="Z7" s="1162"/>
      <c r="AA7" s="1162">
        <v>402</v>
      </c>
      <c r="AB7" s="1162"/>
      <c r="AC7" s="1162"/>
      <c r="AD7" s="1162"/>
      <c r="AE7" s="1163"/>
      <c r="AF7" s="1164">
        <v>341</v>
      </c>
      <c r="AG7" s="1165"/>
      <c r="AH7" s="1165"/>
      <c r="AI7" s="1165"/>
      <c r="AJ7" s="1166"/>
      <c r="AK7" s="1148">
        <v>582</v>
      </c>
      <c r="AL7" s="1149"/>
      <c r="AM7" s="1149"/>
      <c r="AN7" s="1149"/>
      <c r="AO7" s="1149"/>
      <c r="AP7" s="1149">
        <v>10194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605</v>
      </c>
      <c r="BS7" s="1152" t="s">
        <v>604</v>
      </c>
      <c r="BT7" s="1153"/>
      <c r="BU7" s="1153"/>
      <c r="BV7" s="1153"/>
      <c r="BW7" s="1153"/>
      <c r="BX7" s="1153"/>
      <c r="BY7" s="1153"/>
      <c r="BZ7" s="1153"/>
      <c r="CA7" s="1153"/>
      <c r="CB7" s="1153"/>
      <c r="CC7" s="1153"/>
      <c r="CD7" s="1153"/>
      <c r="CE7" s="1153"/>
      <c r="CF7" s="1153"/>
      <c r="CG7" s="1154"/>
      <c r="CH7" s="1145">
        <v>7</v>
      </c>
      <c r="CI7" s="1146"/>
      <c r="CJ7" s="1146"/>
      <c r="CK7" s="1146"/>
      <c r="CL7" s="1147"/>
      <c r="CM7" s="1145">
        <v>396</v>
      </c>
      <c r="CN7" s="1146"/>
      <c r="CO7" s="1146"/>
      <c r="CP7" s="1146"/>
      <c r="CQ7" s="1147"/>
      <c r="CR7" s="1145">
        <v>10</v>
      </c>
      <c r="CS7" s="1146"/>
      <c r="CT7" s="1146"/>
      <c r="CU7" s="1146"/>
      <c r="CV7" s="1147"/>
      <c r="CW7" s="1145" t="s">
        <v>526</v>
      </c>
      <c r="CX7" s="1146"/>
      <c r="CY7" s="1146"/>
      <c r="CZ7" s="1146"/>
      <c r="DA7" s="1147"/>
      <c r="DB7" s="1145" t="s">
        <v>526</v>
      </c>
      <c r="DC7" s="1146"/>
      <c r="DD7" s="1146"/>
      <c r="DE7" s="1146"/>
      <c r="DF7" s="1147"/>
      <c r="DG7" s="1145" t="s">
        <v>526</v>
      </c>
      <c r="DH7" s="1146"/>
      <c r="DI7" s="1146"/>
      <c r="DJ7" s="1146"/>
      <c r="DK7" s="1147"/>
      <c r="DL7" s="1145" t="s">
        <v>526</v>
      </c>
      <c r="DM7" s="1146"/>
      <c r="DN7" s="1146"/>
      <c r="DO7" s="1146"/>
      <c r="DP7" s="1147"/>
      <c r="DQ7" s="1145" t="s">
        <v>526</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605</v>
      </c>
      <c r="BS8" s="1071" t="s">
        <v>611</v>
      </c>
      <c r="BT8" s="1072"/>
      <c r="BU8" s="1072"/>
      <c r="BV8" s="1072"/>
      <c r="BW8" s="1072"/>
      <c r="BX8" s="1072"/>
      <c r="BY8" s="1072"/>
      <c r="BZ8" s="1072"/>
      <c r="CA8" s="1072"/>
      <c r="CB8" s="1072"/>
      <c r="CC8" s="1072"/>
      <c r="CD8" s="1072"/>
      <c r="CE8" s="1072"/>
      <c r="CF8" s="1072"/>
      <c r="CG8" s="1073"/>
      <c r="CH8" s="1046">
        <v>8</v>
      </c>
      <c r="CI8" s="1047"/>
      <c r="CJ8" s="1047"/>
      <c r="CK8" s="1047"/>
      <c r="CL8" s="1048"/>
      <c r="CM8" s="1046">
        <v>4</v>
      </c>
      <c r="CN8" s="1047"/>
      <c r="CO8" s="1047"/>
      <c r="CP8" s="1047"/>
      <c r="CQ8" s="1048"/>
      <c r="CR8" s="1046">
        <v>3</v>
      </c>
      <c r="CS8" s="1047"/>
      <c r="CT8" s="1047"/>
      <c r="CU8" s="1047"/>
      <c r="CV8" s="1048"/>
      <c r="CW8" s="1046">
        <v>47</v>
      </c>
      <c r="CX8" s="1047"/>
      <c r="CY8" s="1047"/>
      <c r="CZ8" s="1047"/>
      <c r="DA8" s="1048"/>
      <c r="DB8" s="1046" t="s">
        <v>526</v>
      </c>
      <c r="DC8" s="1047"/>
      <c r="DD8" s="1047"/>
      <c r="DE8" s="1047"/>
      <c r="DF8" s="1048"/>
      <c r="DG8" s="1046" t="s">
        <v>526</v>
      </c>
      <c r="DH8" s="1047"/>
      <c r="DI8" s="1047"/>
      <c r="DJ8" s="1047"/>
      <c r="DK8" s="1048"/>
      <c r="DL8" s="1046" t="s">
        <v>526</v>
      </c>
      <c r="DM8" s="1047"/>
      <c r="DN8" s="1047"/>
      <c r="DO8" s="1047"/>
      <c r="DP8" s="1048"/>
      <c r="DQ8" s="1046" t="s">
        <v>526</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11422</v>
      </c>
      <c r="R23" s="1126"/>
      <c r="S23" s="1126"/>
      <c r="T23" s="1126"/>
      <c r="U23" s="1126"/>
      <c r="V23" s="1126">
        <v>11021</v>
      </c>
      <c r="W23" s="1126"/>
      <c r="X23" s="1126"/>
      <c r="Y23" s="1126"/>
      <c r="Z23" s="1126"/>
      <c r="AA23" s="1126">
        <v>402</v>
      </c>
      <c r="AB23" s="1126"/>
      <c r="AC23" s="1126"/>
      <c r="AD23" s="1126"/>
      <c r="AE23" s="1127"/>
      <c r="AF23" s="1128">
        <v>341</v>
      </c>
      <c r="AG23" s="1126"/>
      <c r="AH23" s="1126"/>
      <c r="AI23" s="1126"/>
      <c r="AJ23" s="1129"/>
      <c r="AK23" s="1130"/>
      <c r="AL23" s="1131"/>
      <c r="AM23" s="1131"/>
      <c r="AN23" s="1131"/>
      <c r="AO23" s="1131"/>
      <c r="AP23" s="1126">
        <v>10194</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1625</v>
      </c>
      <c r="R28" s="1111"/>
      <c r="S28" s="1111"/>
      <c r="T28" s="1111"/>
      <c r="U28" s="1111"/>
      <c r="V28" s="1111">
        <v>1592</v>
      </c>
      <c r="W28" s="1111"/>
      <c r="X28" s="1111"/>
      <c r="Y28" s="1111"/>
      <c r="Z28" s="1111"/>
      <c r="AA28" s="1111">
        <v>33</v>
      </c>
      <c r="AB28" s="1111"/>
      <c r="AC28" s="1111"/>
      <c r="AD28" s="1111"/>
      <c r="AE28" s="1112"/>
      <c r="AF28" s="1113">
        <v>33</v>
      </c>
      <c r="AG28" s="1111"/>
      <c r="AH28" s="1111"/>
      <c r="AI28" s="1111"/>
      <c r="AJ28" s="1114"/>
      <c r="AK28" s="1115">
        <v>132</v>
      </c>
      <c r="AL28" s="1103"/>
      <c r="AM28" s="1103"/>
      <c r="AN28" s="1103"/>
      <c r="AO28" s="1103"/>
      <c r="AP28" s="1103" t="s">
        <v>526</v>
      </c>
      <c r="AQ28" s="1103"/>
      <c r="AR28" s="1103"/>
      <c r="AS28" s="1103"/>
      <c r="AT28" s="1103"/>
      <c r="AU28" s="1103" t="s">
        <v>526</v>
      </c>
      <c r="AV28" s="1103"/>
      <c r="AW28" s="1103"/>
      <c r="AX28" s="1103"/>
      <c r="AY28" s="1103"/>
      <c r="AZ28" s="1104" t="s">
        <v>526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2002</v>
      </c>
      <c r="R29" s="1101"/>
      <c r="S29" s="1101"/>
      <c r="T29" s="1101"/>
      <c r="U29" s="1101"/>
      <c r="V29" s="1101">
        <v>1978</v>
      </c>
      <c r="W29" s="1101"/>
      <c r="X29" s="1101"/>
      <c r="Y29" s="1101"/>
      <c r="Z29" s="1101"/>
      <c r="AA29" s="1101">
        <v>24</v>
      </c>
      <c r="AB29" s="1101"/>
      <c r="AC29" s="1101"/>
      <c r="AD29" s="1101"/>
      <c r="AE29" s="1102"/>
      <c r="AF29" s="1076">
        <v>24</v>
      </c>
      <c r="AG29" s="1077"/>
      <c r="AH29" s="1077"/>
      <c r="AI29" s="1077"/>
      <c r="AJ29" s="1078"/>
      <c r="AK29" s="1037">
        <v>301</v>
      </c>
      <c r="AL29" s="1028"/>
      <c r="AM29" s="1028"/>
      <c r="AN29" s="1028"/>
      <c r="AO29" s="1028"/>
      <c r="AP29" s="1028" t="s">
        <v>526</v>
      </c>
      <c r="AQ29" s="1028"/>
      <c r="AR29" s="1028"/>
      <c r="AS29" s="1028"/>
      <c r="AT29" s="1028"/>
      <c r="AU29" s="1028" t="s">
        <v>526</v>
      </c>
      <c r="AV29" s="1028"/>
      <c r="AW29" s="1028"/>
      <c r="AX29" s="1028"/>
      <c r="AY29" s="1028"/>
      <c r="AZ29" s="1099" t="s">
        <v>526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11</v>
      </c>
      <c r="R30" s="1101"/>
      <c r="S30" s="1101"/>
      <c r="T30" s="1101"/>
      <c r="U30" s="1101"/>
      <c r="V30" s="1101">
        <v>10</v>
      </c>
      <c r="W30" s="1101"/>
      <c r="X30" s="1101"/>
      <c r="Y30" s="1101"/>
      <c r="Z30" s="1101"/>
      <c r="AA30" s="1101">
        <v>1</v>
      </c>
      <c r="AB30" s="1101"/>
      <c r="AC30" s="1101"/>
      <c r="AD30" s="1101"/>
      <c r="AE30" s="1102"/>
      <c r="AF30" s="1076">
        <v>1</v>
      </c>
      <c r="AG30" s="1077"/>
      <c r="AH30" s="1077"/>
      <c r="AI30" s="1077"/>
      <c r="AJ30" s="1078"/>
      <c r="AK30" s="1037">
        <v>4</v>
      </c>
      <c r="AL30" s="1028"/>
      <c r="AM30" s="1028"/>
      <c r="AN30" s="1028"/>
      <c r="AO30" s="1028"/>
      <c r="AP30" s="1028" t="s">
        <v>526</v>
      </c>
      <c r="AQ30" s="1028"/>
      <c r="AR30" s="1028"/>
      <c r="AS30" s="1028"/>
      <c r="AT30" s="1028"/>
      <c r="AU30" s="1028" t="s">
        <v>526</v>
      </c>
      <c r="AV30" s="1028"/>
      <c r="AW30" s="1028"/>
      <c r="AX30" s="1028"/>
      <c r="AY30" s="1028"/>
      <c r="AZ30" s="1099" t="s">
        <v>526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233</v>
      </c>
      <c r="R31" s="1101"/>
      <c r="S31" s="1101"/>
      <c r="T31" s="1101"/>
      <c r="U31" s="1101"/>
      <c r="V31" s="1101">
        <v>231</v>
      </c>
      <c r="W31" s="1101"/>
      <c r="X31" s="1101"/>
      <c r="Y31" s="1101"/>
      <c r="Z31" s="1101"/>
      <c r="AA31" s="1101">
        <v>3</v>
      </c>
      <c r="AB31" s="1101"/>
      <c r="AC31" s="1101"/>
      <c r="AD31" s="1101"/>
      <c r="AE31" s="1102"/>
      <c r="AF31" s="1076">
        <v>3</v>
      </c>
      <c r="AG31" s="1077"/>
      <c r="AH31" s="1077"/>
      <c r="AI31" s="1077"/>
      <c r="AJ31" s="1078"/>
      <c r="AK31" s="1037">
        <v>62</v>
      </c>
      <c r="AL31" s="1028"/>
      <c r="AM31" s="1028"/>
      <c r="AN31" s="1028"/>
      <c r="AO31" s="1028"/>
      <c r="AP31" s="1028" t="s">
        <v>526</v>
      </c>
      <c r="AQ31" s="1028"/>
      <c r="AR31" s="1028"/>
      <c r="AS31" s="1028"/>
      <c r="AT31" s="1028"/>
      <c r="AU31" s="1028" t="s">
        <v>526</v>
      </c>
      <c r="AV31" s="1028"/>
      <c r="AW31" s="1028"/>
      <c r="AX31" s="1028"/>
      <c r="AY31" s="1028"/>
      <c r="AZ31" s="1099" t="s">
        <v>526</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303</v>
      </c>
      <c r="R32" s="1101"/>
      <c r="S32" s="1101"/>
      <c r="T32" s="1101"/>
      <c r="U32" s="1101"/>
      <c r="V32" s="1101">
        <v>310</v>
      </c>
      <c r="W32" s="1101"/>
      <c r="X32" s="1101"/>
      <c r="Y32" s="1101"/>
      <c r="Z32" s="1101"/>
      <c r="AA32" s="1101">
        <v>-7</v>
      </c>
      <c r="AB32" s="1101"/>
      <c r="AC32" s="1101"/>
      <c r="AD32" s="1101"/>
      <c r="AE32" s="1102"/>
      <c r="AF32" s="1076">
        <v>523</v>
      </c>
      <c r="AG32" s="1077"/>
      <c r="AH32" s="1077"/>
      <c r="AI32" s="1077"/>
      <c r="AJ32" s="1078"/>
      <c r="AK32" s="1037">
        <v>20</v>
      </c>
      <c r="AL32" s="1028"/>
      <c r="AM32" s="1028"/>
      <c r="AN32" s="1028"/>
      <c r="AO32" s="1028"/>
      <c r="AP32" s="1028">
        <v>1821</v>
      </c>
      <c r="AQ32" s="1028"/>
      <c r="AR32" s="1028"/>
      <c r="AS32" s="1028"/>
      <c r="AT32" s="1028"/>
      <c r="AU32" s="1028">
        <v>202</v>
      </c>
      <c r="AV32" s="1028"/>
      <c r="AW32" s="1028"/>
      <c r="AX32" s="1028"/>
      <c r="AY32" s="1028"/>
      <c r="AZ32" s="1099" t="s">
        <v>526</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1720</v>
      </c>
      <c r="R33" s="1101"/>
      <c r="S33" s="1101"/>
      <c r="T33" s="1101"/>
      <c r="U33" s="1101"/>
      <c r="V33" s="1101">
        <v>1735</v>
      </c>
      <c r="W33" s="1101"/>
      <c r="X33" s="1101"/>
      <c r="Y33" s="1101"/>
      <c r="Z33" s="1101"/>
      <c r="AA33" s="1101">
        <v>-15</v>
      </c>
      <c r="AB33" s="1101"/>
      <c r="AC33" s="1101"/>
      <c r="AD33" s="1101"/>
      <c r="AE33" s="1102"/>
      <c r="AF33" s="1076">
        <v>689</v>
      </c>
      <c r="AG33" s="1077"/>
      <c r="AH33" s="1077"/>
      <c r="AI33" s="1077"/>
      <c r="AJ33" s="1078"/>
      <c r="AK33" s="1037">
        <v>245</v>
      </c>
      <c r="AL33" s="1028"/>
      <c r="AM33" s="1028"/>
      <c r="AN33" s="1028"/>
      <c r="AO33" s="1028"/>
      <c r="AP33" s="1028">
        <v>1424</v>
      </c>
      <c r="AQ33" s="1028"/>
      <c r="AR33" s="1028"/>
      <c r="AS33" s="1028"/>
      <c r="AT33" s="1028"/>
      <c r="AU33" s="1028">
        <v>926</v>
      </c>
      <c r="AV33" s="1028"/>
      <c r="AW33" s="1028"/>
      <c r="AX33" s="1028"/>
      <c r="AY33" s="1028"/>
      <c r="AZ33" s="1099" t="s">
        <v>526</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295</v>
      </c>
      <c r="R34" s="1101"/>
      <c r="S34" s="1101"/>
      <c r="T34" s="1101"/>
      <c r="U34" s="1101"/>
      <c r="V34" s="1101">
        <v>320</v>
      </c>
      <c r="W34" s="1101"/>
      <c r="X34" s="1101"/>
      <c r="Y34" s="1101"/>
      <c r="Z34" s="1101"/>
      <c r="AA34" s="1101">
        <v>-24</v>
      </c>
      <c r="AB34" s="1101"/>
      <c r="AC34" s="1101"/>
      <c r="AD34" s="1101"/>
      <c r="AE34" s="1102"/>
      <c r="AF34" s="1076">
        <v>152</v>
      </c>
      <c r="AG34" s="1077"/>
      <c r="AH34" s="1077"/>
      <c r="AI34" s="1077"/>
      <c r="AJ34" s="1078"/>
      <c r="AK34" s="1037">
        <v>31</v>
      </c>
      <c r="AL34" s="1028"/>
      <c r="AM34" s="1028"/>
      <c r="AN34" s="1028"/>
      <c r="AO34" s="1028"/>
      <c r="AP34" s="1028">
        <v>193</v>
      </c>
      <c r="AQ34" s="1028"/>
      <c r="AR34" s="1028"/>
      <c r="AS34" s="1028"/>
      <c r="AT34" s="1028"/>
      <c r="AU34" s="1028">
        <v>102</v>
      </c>
      <c r="AV34" s="1028"/>
      <c r="AW34" s="1028"/>
      <c r="AX34" s="1028"/>
      <c r="AY34" s="1028"/>
      <c r="AZ34" s="1099" t="s">
        <v>526</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743</v>
      </c>
      <c r="R35" s="1101"/>
      <c r="S35" s="1101"/>
      <c r="T35" s="1101"/>
      <c r="U35" s="1101"/>
      <c r="V35" s="1101">
        <v>718</v>
      </c>
      <c r="W35" s="1101"/>
      <c r="X35" s="1101"/>
      <c r="Y35" s="1101"/>
      <c r="Z35" s="1101"/>
      <c r="AA35" s="1101">
        <v>25</v>
      </c>
      <c r="AB35" s="1101"/>
      <c r="AC35" s="1101"/>
      <c r="AD35" s="1101"/>
      <c r="AE35" s="1102"/>
      <c r="AF35" s="1076">
        <v>373</v>
      </c>
      <c r="AG35" s="1077"/>
      <c r="AH35" s="1077"/>
      <c r="AI35" s="1077"/>
      <c r="AJ35" s="1078"/>
      <c r="AK35" s="1037">
        <v>550</v>
      </c>
      <c r="AL35" s="1028"/>
      <c r="AM35" s="1028"/>
      <c r="AN35" s="1028"/>
      <c r="AO35" s="1028"/>
      <c r="AP35" s="1028">
        <v>6910</v>
      </c>
      <c r="AQ35" s="1028"/>
      <c r="AR35" s="1028"/>
      <c r="AS35" s="1028"/>
      <c r="AT35" s="1028"/>
      <c r="AU35" s="1028">
        <v>5397</v>
      </c>
      <c r="AV35" s="1028"/>
      <c r="AW35" s="1028"/>
      <c r="AX35" s="1028"/>
      <c r="AY35" s="1028"/>
      <c r="AZ35" s="1099" t="s">
        <v>526</v>
      </c>
      <c r="BA35" s="1099"/>
      <c r="BB35" s="1099"/>
      <c r="BC35" s="1099"/>
      <c r="BD35" s="1099"/>
      <c r="BE35" s="1089" t="s">
        <v>413</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414</v>
      </c>
      <c r="C36" s="1095"/>
      <c r="D36" s="1095"/>
      <c r="E36" s="1095"/>
      <c r="F36" s="1095"/>
      <c r="G36" s="1095"/>
      <c r="H36" s="1095"/>
      <c r="I36" s="1095"/>
      <c r="J36" s="1095"/>
      <c r="K36" s="1095"/>
      <c r="L36" s="1095"/>
      <c r="M36" s="1095"/>
      <c r="N36" s="1095"/>
      <c r="O36" s="1095"/>
      <c r="P36" s="1096"/>
      <c r="Q36" s="1100">
        <v>3</v>
      </c>
      <c r="R36" s="1101"/>
      <c r="S36" s="1101"/>
      <c r="T36" s="1101"/>
      <c r="U36" s="1101"/>
      <c r="V36" s="1101">
        <v>0</v>
      </c>
      <c r="W36" s="1101"/>
      <c r="X36" s="1101"/>
      <c r="Y36" s="1101"/>
      <c r="Z36" s="1101"/>
      <c r="AA36" s="1101">
        <v>3</v>
      </c>
      <c r="AB36" s="1101"/>
      <c r="AC36" s="1101"/>
      <c r="AD36" s="1101"/>
      <c r="AE36" s="1102"/>
      <c r="AF36" s="1076">
        <v>3</v>
      </c>
      <c r="AG36" s="1077"/>
      <c r="AH36" s="1077"/>
      <c r="AI36" s="1077"/>
      <c r="AJ36" s="1078"/>
      <c r="AK36" s="1037" t="s">
        <v>526</v>
      </c>
      <c r="AL36" s="1028"/>
      <c r="AM36" s="1028"/>
      <c r="AN36" s="1028"/>
      <c r="AO36" s="1028"/>
      <c r="AP36" s="1028" t="s">
        <v>526</v>
      </c>
      <c r="AQ36" s="1028"/>
      <c r="AR36" s="1028"/>
      <c r="AS36" s="1028"/>
      <c r="AT36" s="1028"/>
      <c r="AU36" s="1028" t="s">
        <v>526</v>
      </c>
      <c r="AV36" s="1028"/>
      <c r="AW36" s="1028"/>
      <c r="AX36" s="1028"/>
      <c r="AY36" s="1028"/>
      <c r="AZ36" s="1099" t="s">
        <v>526</v>
      </c>
      <c r="BA36" s="1099"/>
      <c r="BB36" s="1099"/>
      <c r="BC36" s="1099"/>
      <c r="BD36" s="1099"/>
      <c r="BE36" s="1089" t="s">
        <v>415</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1801</v>
      </c>
      <c r="AG63" s="1016"/>
      <c r="AH63" s="1016"/>
      <c r="AI63" s="1016"/>
      <c r="AJ63" s="1087"/>
      <c r="AK63" s="1088"/>
      <c r="AL63" s="1020"/>
      <c r="AM63" s="1020"/>
      <c r="AN63" s="1020"/>
      <c r="AO63" s="1020"/>
      <c r="AP63" s="1016">
        <f>SUM(AP32:AT35)</f>
        <v>10348</v>
      </c>
      <c r="AQ63" s="1016"/>
      <c r="AR63" s="1016"/>
      <c r="AS63" s="1016"/>
      <c r="AT63" s="1016"/>
      <c r="AU63" s="1016">
        <f>SUM(AU32:AY35)</f>
        <v>6627</v>
      </c>
      <c r="AV63" s="1016"/>
      <c r="AW63" s="1016"/>
      <c r="AX63" s="1016"/>
      <c r="AY63" s="1016"/>
      <c r="AZ63" s="1082"/>
      <c r="BA63" s="1082"/>
      <c r="BB63" s="1082"/>
      <c r="BC63" s="1082"/>
      <c r="BD63" s="1082"/>
      <c r="BE63" s="1017"/>
      <c r="BF63" s="1017"/>
      <c r="BG63" s="1017"/>
      <c r="BH63" s="1017"/>
      <c r="BI63" s="1018"/>
      <c r="BJ63" s="1083" t="s">
        <v>418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423</v>
      </c>
      <c r="AB66" s="1059"/>
      <c r="AC66" s="1059"/>
      <c r="AD66" s="1059"/>
      <c r="AE66" s="1060"/>
      <c r="AF66" s="1064" t="s">
        <v>424</v>
      </c>
      <c r="AG66" s="1065"/>
      <c r="AH66" s="1065"/>
      <c r="AI66" s="1065"/>
      <c r="AJ66" s="1066"/>
      <c r="AK66" s="1058" t="s">
        <v>425</v>
      </c>
      <c r="AL66" s="1053"/>
      <c r="AM66" s="1053"/>
      <c r="AN66" s="1053"/>
      <c r="AO66" s="1054"/>
      <c r="AP66" s="1058" t="s">
        <v>426</v>
      </c>
      <c r="AQ66" s="1059"/>
      <c r="AR66" s="1059"/>
      <c r="AS66" s="1059"/>
      <c r="AT66" s="1060"/>
      <c r="AU66" s="1058" t="s">
        <v>427</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407</v>
      </c>
      <c r="R68" s="1039"/>
      <c r="S68" s="1039"/>
      <c r="T68" s="1039"/>
      <c r="U68" s="1039"/>
      <c r="V68" s="1039">
        <v>398</v>
      </c>
      <c r="W68" s="1039"/>
      <c r="X68" s="1039"/>
      <c r="Y68" s="1039"/>
      <c r="Z68" s="1039"/>
      <c r="AA68" s="1039">
        <v>10</v>
      </c>
      <c r="AB68" s="1039"/>
      <c r="AC68" s="1039"/>
      <c r="AD68" s="1039"/>
      <c r="AE68" s="1039"/>
      <c r="AF68" s="1039">
        <v>10</v>
      </c>
      <c r="AG68" s="1039"/>
      <c r="AH68" s="1039"/>
      <c r="AI68" s="1039"/>
      <c r="AJ68" s="1039"/>
      <c r="AK68" s="1039" t="s">
        <v>526</v>
      </c>
      <c r="AL68" s="1039"/>
      <c r="AM68" s="1039"/>
      <c r="AN68" s="1039"/>
      <c r="AO68" s="1039"/>
      <c r="AP68" s="1039" t="s">
        <v>526</v>
      </c>
      <c r="AQ68" s="1039"/>
      <c r="AR68" s="1039"/>
      <c r="AS68" s="1039"/>
      <c r="AT68" s="1039"/>
      <c r="AU68" s="1039" t="s">
        <v>526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857</v>
      </c>
      <c r="R69" s="1028"/>
      <c r="S69" s="1028"/>
      <c r="T69" s="1028"/>
      <c r="U69" s="1028"/>
      <c r="V69" s="1028">
        <v>837</v>
      </c>
      <c r="W69" s="1028"/>
      <c r="X69" s="1028"/>
      <c r="Y69" s="1028"/>
      <c r="Z69" s="1028"/>
      <c r="AA69" s="1028">
        <v>20</v>
      </c>
      <c r="AB69" s="1028"/>
      <c r="AC69" s="1028"/>
      <c r="AD69" s="1028"/>
      <c r="AE69" s="1028"/>
      <c r="AF69" s="1028">
        <v>20</v>
      </c>
      <c r="AG69" s="1028"/>
      <c r="AH69" s="1028"/>
      <c r="AI69" s="1028"/>
      <c r="AJ69" s="1028"/>
      <c r="AK69" s="1028" t="s">
        <v>526</v>
      </c>
      <c r="AL69" s="1028"/>
      <c r="AM69" s="1028"/>
      <c r="AN69" s="1028"/>
      <c r="AO69" s="1028"/>
      <c r="AP69" s="1028">
        <v>245</v>
      </c>
      <c r="AQ69" s="1028"/>
      <c r="AR69" s="1028"/>
      <c r="AS69" s="1028"/>
      <c r="AT69" s="1028"/>
      <c r="AU69" s="1028">
        <v>39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1417</v>
      </c>
      <c r="R70" s="1028"/>
      <c r="S70" s="1028"/>
      <c r="T70" s="1028"/>
      <c r="U70" s="1028"/>
      <c r="V70" s="1028">
        <v>1398</v>
      </c>
      <c r="W70" s="1028"/>
      <c r="X70" s="1028"/>
      <c r="Y70" s="1028"/>
      <c r="Z70" s="1028"/>
      <c r="AA70" s="1028">
        <v>19</v>
      </c>
      <c r="AB70" s="1028"/>
      <c r="AC70" s="1028"/>
      <c r="AD70" s="1028"/>
      <c r="AE70" s="1028"/>
      <c r="AF70" s="1028">
        <v>19</v>
      </c>
      <c r="AG70" s="1028"/>
      <c r="AH70" s="1028"/>
      <c r="AI70" s="1028"/>
      <c r="AJ70" s="1028"/>
      <c r="AK70" s="1028" t="s">
        <v>526</v>
      </c>
      <c r="AL70" s="1028"/>
      <c r="AM70" s="1028"/>
      <c r="AN70" s="1028"/>
      <c r="AO70" s="1028"/>
      <c r="AP70" s="1028">
        <v>42</v>
      </c>
      <c r="AQ70" s="1028"/>
      <c r="AR70" s="1028"/>
      <c r="AS70" s="1028"/>
      <c r="AT70" s="1028"/>
      <c r="AU70" s="1028">
        <v>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63</v>
      </c>
      <c r="R71" s="1028"/>
      <c r="S71" s="1028"/>
      <c r="T71" s="1028"/>
      <c r="U71" s="1028"/>
      <c r="V71" s="1028">
        <v>62</v>
      </c>
      <c r="W71" s="1028"/>
      <c r="X71" s="1028"/>
      <c r="Y71" s="1028"/>
      <c r="Z71" s="1028"/>
      <c r="AA71" s="1028">
        <v>1</v>
      </c>
      <c r="AB71" s="1028"/>
      <c r="AC71" s="1028"/>
      <c r="AD71" s="1028"/>
      <c r="AE71" s="1028"/>
      <c r="AF71" s="1028">
        <v>1</v>
      </c>
      <c r="AG71" s="1028"/>
      <c r="AH71" s="1028"/>
      <c r="AI71" s="1028"/>
      <c r="AJ71" s="1028"/>
      <c r="AK71" s="1028" t="s">
        <v>526</v>
      </c>
      <c r="AL71" s="1028"/>
      <c r="AM71" s="1028"/>
      <c r="AN71" s="1028"/>
      <c r="AO71" s="1028"/>
      <c r="AP71" s="1028">
        <v>77</v>
      </c>
      <c r="AQ71" s="1028"/>
      <c r="AR71" s="1028"/>
      <c r="AS71" s="1028"/>
      <c r="AT71" s="1028"/>
      <c r="AU71" s="1028">
        <v>15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6487</v>
      </c>
      <c r="R72" s="1028"/>
      <c r="S72" s="1028"/>
      <c r="T72" s="1028"/>
      <c r="U72" s="1028"/>
      <c r="V72" s="1028">
        <v>6236</v>
      </c>
      <c r="W72" s="1028"/>
      <c r="X72" s="1028"/>
      <c r="Y72" s="1028"/>
      <c r="Z72" s="1028"/>
      <c r="AA72" s="1028">
        <v>251</v>
      </c>
      <c r="AB72" s="1028"/>
      <c r="AC72" s="1028"/>
      <c r="AD72" s="1028"/>
      <c r="AE72" s="1028"/>
      <c r="AF72" s="1028">
        <v>251</v>
      </c>
      <c r="AG72" s="1028"/>
      <c r="AH72" s="1028"/>
      <c r="AI72" s="1028"/>
      <c r="AJ72" s="1028"/>
      <c r="AK72" s="1028">
        <v>366</v>
      </c>
      <c r="AL72" s="1028"/>
      <c r="AM72" s="1028"/>
      <c r="AN72" s="1028"/>
      <c r="AO72" s="1028"/>
      <c r="AP72" s="1028" t="s">
        <v>603</v>
      </c>
      <c r="AQ72" s="1028"/>
      <c r="AR72" s="1028"/>
      <c r="AS72" s="1028"/>
      <c r="AT72" s="1028"/>
      <c r="AU72" s="1028" t="s">
        <v>526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597</v>
      </c>
      <c r="C73" s="1032"/>
      <c r="D73" s="1032"/>
      <c r="E73" s="1032"/>
      <c r="F73" s="1032"/>
      <c r="G73" s="1032"/>
      <c r="H73" s="1032"/>
      <c r="I73" s="1032"/>
      <c r="J73" s="1032"/>
      <c r="K73" s="1032"/>
      <c r="L73" s="1032"/>
      <c r="M73" s="1032"/>
      <c r="N73" s="1032"/>
      <c r="O73" s="1032"/>
      <c r="P73" s="1033"/>
      <c r="Q73" s="1034">
        <v>799</v>
      </c>
      <c r="R73" s="1028"/>
      <c r="S73" s="1028"/>
      <c r="T73" s="1028"/>
      <c r="U73" s="1028"/>
      <c r="V73" s="1028">
        <v>329</v>
      </c>
      <c r="W73" s="1028"/>
      <c r="X73" s="1028"/>
      <c r="Y73" s="1028"/>
      <c r="Z73" s="1028"/>
      <c r="AA73" s="1028">
        <v>470</v>
      </c>
      <c r="AB73" s="1028"/>
      <c r="AC73" s="1028"/>
      <c r="AD73" s="1028"/>
      <c r="AE73" s="1028"/>
      <c r="AF73" s="1028">
        <v>470</v>
      </c>
      <c r="AG73" s="1028"/>
      <c r="AH73" s="1028"/>
      <c r="AI73" s="1028"/>
      <c r="AJ73" s="1028"/>
      <c r="AK73" s="1028" t="s">
        <v>526</v>
      </c>
      <c r="AL73" s="1028"/>
      <c r="AM73" s="1028"/>
      <c r="AN73" s="1028"/>
      <c r="AO73" s="1028"/>
      <c r="AP73" s="1028" t="s">
        <v>526</v>
      </c>
      <c r="AQ73" s="1028"/>
      <c r="AR73" s="1028"/>
      <c r="AS73" s="1028"/>
      <c r="AT73" s="1028"/>
      <c r="AU73" s="1028" t="s">
        <v>526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599</v>
      </c>
      <c r="C74" s="1032"/>
      <c r="D74" s="1032"/>
      <c r="E74" s="1032"/>
      <c r="F74" s="1032"/>
      <c r="G74" s="1032"/>
      <c r="H74" s="1032"/>
      <c r="I74" s="1032"/>
      <c r="J74" s="1032"/>
      <c r="K74" s="1032"/>
      <c r="L74" s="1032"/>
      <c r="M74" s="1032"/>
      <c r="N74" s="1032"/>
      <c r="O74" s="1032"/>
      <c r="P74" s="1033"/>
      <c r="Q74" s="1034">
        <v>26</v>
      </c>
      <c r="R74" s="1028"/>
      <c r="S74" s="1028"/>
      <c r="T74" s="1028"/>
      <c r="U74" s="1028"/>
      <c r="V74" s="1028">
        <v>16</v>
      </c>
      <c r="W74" s="1028"/>
      <c r="X74" s="1028"/>
      <c r="Y74" s="1028"/>
      <c r="Z74" s="1028"/>
      <c r="AA74" s="1028">
        <v>11</v>
      </c>
      <c r="AB74" s="1028"/>
      <c r="AC74" s="1028"/>
      <c r="AD74" s="1028"/>
      <c r="AE74" s="1028"/>
      <c r="AF74" s="1028">
        <v>11</v>
      </c>
      <c r="AG74" s="1028"/>
      <c r="AH74" s="1028"/>
      <c r="AI74" s="1028"/>
      <c r="AJ74" s="1028"/>
      <c r="AK74" s="1028" t="s">
        <v>526</v>
      </c>
      <c r="AL74" s="1028"/>
      <c r="AM74" s="1028"/>
      <c r="AN74" s="1028"/>
      <c r="AO74" s="1028"/>
      <c r="AP74" s="1028" t="s">
        <v>526</v>
      </c>
      <c r="AQ74" s="1028"/>
      <c r="AR74" s="1028"/>
      <c r="AS74" s="1028"/>
      <c r="AT74" s="1028"/>
      <c r="AU74" s="1028" t="s">
        <v>526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598</v>
      </c>
      <c r="C75" s="1032"/>
      <c r="D75" s="1032"/>
      <c r="E75" s="1032"/>
      <c r="F75" s="1032"/>
      <c r="G75" s="1032"/>
      <c r="H75" s="1032"/>
      <c r="I75" s="1032"/>
      <c r="J75" s="1032"/>
      <c r="K75" s="1032"/>
      <c r="L75" s="1032"/>
      <c r="M75" s="1032"/>
      <c r="N75" s="1032"/>
      <c r="O75" s="1032"/>
      <c r="P75" s="1033"/>
      <c r="Q75" s="1035">
        <v>228</v>
      </c>
      <c r="R75" s="1036"/>
      <c r="S75" s="1036"/>
      <c r="T75" s="1036"/>
      <c r="U75" s="1037"/>
      <c r="V75" s="1038">
        <v>214</v>
      </c>
      <c r="W75" s="1036"/>
      <c r="X75" s="1036"/>
      <c r="Y75" s="1036"/>
      <c r="Z75" s="1037"/>
      <c r="AA75" s="1038">
        <v>14</v>
      </c>
      <c r="AB75" s="1036"/>
      <c r="AC75" s="1036"/>
      <c r="AD75" s="1036"/>
      <c r="AE75" s="1037"/>
      <c r="AF75" s="1038">
        <v>14</v>
      </c>
      <c r="AG75" s="1036"/>
      <c r="AH75" s="1036"/>
      <c r="AI75" s="1036"/>
      <c r="AJ75" s="1037"/>
      <c r="AK75" s="1038">
        <v>221</v>
      </c>
      <c r="AL75" s="1036"/>
      <c r="AM75" s="1036"/>
      <c r="AN75" s="1036"/>
      <c r="AO75" s="1037"/>
      <c r="AP75" s="1038" t="s">
        <v>526</v>
      </c>
      <c r="AQ75" s="1036"/>
      <c r="AR75" s="1036"/>
      <c r="AS75" s="1036"/>
      <c r="AT75" s="1037"/>
      <c r="AU75" s="1038" t="s">
        <v>526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600</v>
      </c>
      <c r="C76" s="1032"/>
      <c r="D76" s="1032"/>
      <c r="E76" s="1032"/>
      <c r="F76" s="1032"/>
      <c r="G76" s="1032"/>
      <c r="H76" s="1032"/>
      <c r="I76" s="1032"/>
      <c r="J76" s="1032"/>
      <c r="K76" s="1032"/>
      <c r="L76" s="1032"/>
      <c r="M76" s="1032"/>
      <c r="N76" s="1032"/>
      <c r="O76" s="1032"/>
      <c r="P76" s="1033"/>
      <c r="Q76" s="1035">
        <v>72</v>
      </c>
      <c r="R76" s="1036"/>
      <c r="S76" s="1036"/>
      <c r="T76" s="1036"/>
      <c r="U76" s="1037"/>
      <c r="V76" s="1038">
        <v>69</v>
      </c>
      <c r="W76" s="1036"/>
      <c r="X76" s="1036"/>
      <c r="Y76" s="1036"/>
      <c r="Z76" s="1037"/>
      <c r="AA76" s="1038">
        <v>3</v>
      </c>
      <c r="AB76" s="1036"/>
      <c r="AC76" s="1036"/>
      <c r="AD76" s="1036"/>
      <c r="AE76" s="1037"/>
      <c r="AF76" s="1038">
        <v>3</v>
      </c>
      <c r="AG76" s="1036"/>
      <c r="AH76" s="1036"/>
      <c r="AI76" s="1036"/>
      <c r="AJ76" s="1037"/>
      <c r="AK76" s="1038" t="s">
        <v>526</v>
      </c>
      <c r="AL76" s="1036"/>
      <c r="AM76" s="1036"/>
      <c r="AN76" s="1036"/>
      <c r="AO76" s="1037"/>
      <c r="AP76" s="1038" t="s">
        <v>526</v>
      </c>
      <c r="AQ76" s="1036"/>
      <c r="AR76" s="1036"/>
      <c r="AS76" s="1036"/>
      <c r="AT76" s="1037"/>
      <c r="AU76" s="1038" t="s">
        <v>526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601</v>
      </c>
      <c r="C77" s="1032"/>
      <c r="D77" s="1032"/>
      <c r="E77" s="1032"/>
      <c r="F77" s="1032"/>
      <c r="G77" s="1032"/>
      <c r="H77" s="1032"/>
      <c r="I77" s="1032"/>
      <c r="J77" s="1032"/>
      <c r="K77" s="1032"/>
      <c r="L77" s="1032"/>
      <c r="M77" s="1032"/>
      <c r="N77" s="1032"/>
      <c r="O77" s="1032"/>
      <c r="P77" s="1033"/>
      <c r="Q77" s="1035">
        <v>279667</v>
      </c>
      <c r="R77" s="1036"/>
      <c r="S77" s="1036"/>
      <c r="T77" s="1036"/>
      <c r="U77" s="1037"/>
      <c r="V77" s="1038">
        <v>279607</v>
      </c>
      <c r="W77" s="1036"/>
      <c r="X77" s="1036"/>
      <c r="Y77" s="1036"/>
      <c r="Z77" s="1037"/>
      <c r="AA77" s="1038">
        <v>60</v>
      </c>
      <c r="AB77" s="1036"/>
      <c r="AC77" s="1036"/>
      <c r="AD77" s="1036"/>
      <c r="AE77" s="1037"/>
      <c r="AF77" s="1038">
        <v>60</v>
      </c>
      <c r="AG77" s="1036"/>
      <c r="AH77" s="1036"/>
      <c r="AI77" s="1036"/>
      <c r="AJ77" s="1037"/>
      <c r="AK77" s="1038">
        <v>5298</v>
      </c>
      <c r="AL77" s="1036"/>
      <c r="AM77" s="1036"/>
      <c r="AN77" s="1036"/>
      <c r="AO77" s="1037"/>
      <c r="AP77" s="1038" t="s">
        <v>526</v>
      </c>
      <c r="AQ77" s="1036"/>
      <c r="AR77" s="1036"/>
      <c r="AS77" s="1036"/>
      <c r="AT77" s="1037"/>
      <c r="AU77" s="1038" t="s">
        <v>526</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602</v>
      </c>
      <c r="C78" s="1032"/>
      <c r="D78" s="1032"/>
      <c r="E78" s="1032"/>
      <c r="F78" s="1032"/>
      <c r="G78" s="1032"/>
      <c r="H78" s="1032"/>
      <c r="I78" s="1032"/>
      <c r="J78" s="1032"/>
      <c r="K78" s="1032"/>
      <c r="L78" s="1032"/>
      <c r="M78" s="1032"/>
      <c r="N78" s="1032"/>
      <c r="O78" s="1032"/>
      <c r="P78" s="1033"/>
      <c r="Q78" s="1034">
        <v>100</v>
      </c>
      <c r="R78" s="1028"/>
      <c r="S78" s="1028"/>
      <c r="T78" s="1028"/>
      <c r="U78" s="1028"/>
      <c r="V78" s="1028">
        <v>78</v>
      </c>
      <c r="W78" s="1028"/>
      <c r="X78" s="1028"/>
      <c r="Y78" s="1028"/>
      <c r="Z78" s="1028"/>
      <c r="AA78" s="1028">
        <v>21</v>
      </c>
      <c r="AB78" s="1028"/>
      <c r="AC78" s="1028"/>
      <c r="AD78" s="1028"/>
      <c r="AE78" s="1028"/>
      <c r="AF78" s="1028">
        <v>21</v>
      </c>
      <c r="AG78" s="1028"/>
      <c r="AH78" s="1028"/>
      <c r="AI78" s="1028"/>
      <c r="AJ78" s="1028"/>
      <c r="AK78" s="1028">
        <v>22</v>
      </c>
      <c r="AL78" s="1028"/>
      <c r="AM78" s="1028"/>
      <c r="AN78" s="1028"/>
      <c r="AO78" s="1028"/>
      <c r="AP78" s="1028" t="s">
        <v>526</v>
      </c>
      <c r="AQ78" s="1028"/>
      <c r="AR78" s="1028"/>
      <c r="AS78" s="1028"/>
      <c r="AT78" s="1028"/>
      <c r="AU78" s="1028" t="s">
        <v>526</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SUM(AF68:AJ78)</f>
        <v>880</v>
      </c>
      <c r="AG88" s="1016"/>
      <c r="AH88" s="1016"/>
      <c r="AI88" s="1016"/>
      <c r="AJ88" s="1016"/>
      <c r="AK88" s="1020"/>
      <c r="AL88" s="1020"/>
      <c r="AM88" s="1020"/>
      <c r="AN88" s="1020"/>
      <c r="AO88" s="1020"/>
      <c r="AP88" s="1016">
        <f t="shared" ref="AP88" si="0">SUM(AP68:AT78)</f>
        <v>364</v>
      </c>
      <c r="AQ88" s="1016"/>
      <c r="AR88" s="1016"/>
      <c r="AS88" s="1016"/>
      <c r="AT88" s="1016"/>
      <c r="AU88" s="1016">
        <f t="shared" ref="AU88" si="1">SUM(AU68:AY78)</f>
        <v>56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SUM(CR7:CV9)</f>
        <v>13</v>
      </c>
      <c r="CS102" s="1008"/>
      <c r="CT102" s="1008"/>
      <c r="CU102" s="1008"/>
      <c r="CV102" s="1009"/>
      <c r="CW102" s="1007">
        <f>SUM(CW7:DA9)</f>
        <v>47</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306</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306</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306</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754181</v>
      </c>
      <c r="AB110" s="944"/>
      <c r="AC110" s="944"/>
      <c r="AD110" s="944"/>
      <c r="AE110" s="945"/>
      <c r="AF110" s="946">
        <v>784606</v>
      </c>
      <c r="AG110" s="944"/>
      <c r="AH110" s="944"/>
      <c r="AI110" s="944"/>
      <c r="AJ110" s="945"/>
      <c r="AK110" s="946">
        <v>837218</v>
      </c>
      <c r="AL110" s="944"/>
      <c r="AM110" s="944"/>
      <c r="AN110" s="944"/>
      <c r="AO110" s="945"/>
      <c r="AP110" s="947">
        <v>19.899999999999999</v>
      </c>
      <c r="AQ110" s="948"/>
      <c r="AR110" s="948"/>
      <c r="AS110" s="948"/>
      <c r="AT110" s="949"/>
      <c r="AU110" s="983" t="s">
        <v>73</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9712139</v>
      </c>
      <c r="BR110" s="891"/>
      <c r="BS110" s="891"/>
      <c r="BT110" s="891"/>
      <c r="BU110" s="891"/>
      <c r="BV110" s="891">
        <v>10308926</v>
      </c>
      <c r="BW110" s="891"/>
      <c r="BX110" s="891"/>
      <c r="BY110" s="891"/>
      <c r="BZ110" s="891"/>
      <c r="CA110" s="891">
        <v>10194076</v>
      </c>
      <c r="CB110" s="891"/>
      <c r="CC110" s="891"/>
      <c r="CD110" s="891"/>
      <c r="CE110" s="891"/>
      <c r="CF110" s="915">
        <v>242.3</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445</v>
      </c>
      <c r="DM110" s="891"/>
      <c r="DN110" s="891"/>
      <c r="DO110" s="891"/>
      <c r="DP110" s="891"/>
      <c r="DQ110" s="891" t="s">
        <v>445</v>
      </c>
      <c r="DR110" s="891"/>
      <c r="DS110" s="891"/>
      <c r="DT110" s="891"/>
      <c r="DU110" s="891"/>
      <c r="DV110" s="892" t="s">
        <v>446</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445</v>
      </c>
      <c r="AG111" s="972"/>
      <c r="AH111" s="972"/>
      <c r="AI111" s="972"/>
      <c r="AJ111" s="973"/>
      <c r="AK111" s="974" t="s">
        <v>392</v>
      </c>
      <c r="AL111" s="972"/>
      <c r="AM111" s="972"/>
      <c r="AN111" s="972"/>
      <c r="AO111" s="973"/>
      <c r="AP111" s="975" t="s">
        <v>448</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271068</v>
      </c>
      <c r="BR111" s="863"/>
      <c r="BS111" s="863"/>
      <c r="BT111" s="863"/>
      <c r="BU111" s="863"/>
      <c r="BV111" s="863">
        <v>212382</v>
      </c>
      <c r="BW111" s="863"/>
      <c r="BX111" s="863"/>
      <c r="BY111" s="863"/>
      <c r="BZ111" s="863"/>
      <c r="CA111" s="863">
        <v>415948</v>
      </c>
      <c r="CB111" s="863"/>
      <c r="CC111" s="863"/>
      <c r="CD111" s="863"/>
      <c r="CE111" s="863"/>
      <c r="CF111" s="924">
        <v>9.9</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130</v>
      </c>
      <c r="DM111" s="863"/>
      <c r="DN111" s="863"/>
      <c r="DO111" s="863"/>
      <c r="DP111" s="863"/>
      <c r="DQ111" s="863" t="s">
        <v>451</v>
      </c>
      <c r="DR111" s="863"/>
      <c r="DS111" s="863"/>
      <c r="DT111" s="863"/>
      <c r="DU111" s="863"/>
      <c r="DV111" s="840" t="s">
        <v>130</v>
      </c>
      <c r="DW111" s="840"/>
      <c r="DX111" s="840"/>
      <c r="DY111" s="840"/>
      <c r="DZ111" s="841"/>
    </row>
    <row r="112" spans="1:131" s="248" customFormat="1" ht="26.25" customHeight="1" x14ac:dyDescent="0.15">
      <c r="A112" s="965" t="s">
        <v>452</v>
      </c>
      <c r="B112" s="966"/>
      <c r="C112" s="796" t="s">
        <v>453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392</v>
      </c>
      <c r="AG112" s="826"/>
      <c r="AH112" s="826"/>
      <c r="AI112" s="826"/>
      <c r="AJ112" s="827"/>
      <c r="AK112" s="828" t="s">
        <v>445</v>
      </c>
      <c r="AL112" s="826"/>
      <c r="AM112" s="826"/>
      <c r="AN112" s="826"/>
      <c r="AO112" s="827"/>
      <c r="AP112" s="873" t="s">
        <v>448</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7955822</v>
      </c>
      <c r="BR112" s="863"/>
      <c r="BS112" s="863"/>
      <c r="BT112" s="863"/>
      <c r="BU112" s="863"/>
      <c r="BV112" s="863">
        <v>7392999</v>
      </c>
      <c r="BW112" s="863"/>
      <c r="BX112" s="863"/>
      <c r="BY112" s="863"/>
      <c r="BZ112" s="863"/>
      <c r="CA112" s="863">
        <v>6626975</v>
      </c>
      <c r="CB112" s="863"/>
      <c r="CC112" s="863"/>
      <c r="CD112" s="863"/>
      <c r="CE112" s="863"/>
      <c r="CF112" s="924">
        <v>157.5</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445</v>
      </c>
      <c r="DM112" s="863"/>
      <c r="DN112" s="863"/>
      <c r="DO112" s="863"/>
      <c r="DP112" s="863"/>
      <c r="DQ112" s="863" t="s">
        <v>456</v>
      </c>
      <c r="DR112" s="863"/>
      <c r="DS112" s="863"/>
      <c r="DT112" s="863"/>
      <c r="DU112" s="863"/>
      <c r="DV112" s="840" t="s">
        <v>451</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567003</v>
      </c>
      <c r="AB113" s="972"/>
      <c r="AC113" s="972"/>
      <c r="AD113" s="972"/>
      <c r="AE113" s="973"/>
      <c r="AF113" s="974">
        <v>594222</v>
      </c>
      <c r="AG113" s="972"/>
      <c r="AH113" s="972"/>
      <c r="AI113" s="972"/>
      <c r="AJ113" s="973"/>
      <c r="AK113" s="974">
        <v>611026</v>
      </c>
      <c r="AL113" s="972"/>
      <c r="AM113" s="972"/>
      <c r="AN113" s="972"/>
      <c r="AO113" s="973"/>
      <c r="AP113" s="975">
        <v>14.5</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62115</v>
      </c>
      <c r="BR113" s="863"/>
      <c r="BS113" s="863"/>
      <c r="BT113" s="863"/>
      <c r="BU113" s="863"/>
      <c r="BV113" s="863">
        <v>58809</v>
      </c>
      <c r="BW113" s="863"/>
      <c r="BX113" s="863"/>
      <c r="BY113" s="863"/>
      <c r="BZ113" s="863"/>
      <c r="CA113" s="863">
        <v>55699</v>
      </c>
      <c r="CB113" s="863"/>
      <c r="CC113" s="863"/>
      <c r="CD113" s="863"/>
      <c r="CE113" s="863"/>
      <c r="CF113" s="924">
        <v>1.3</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460</v>
      </c>
      <c r="DM113" s="826"/>
      <c r="DN113" s="826"/>
      <c r="DO113" s="826"/>
      <c r="DP113" s="827"/>
      <c r="DQ113" s="828" t="s">
        <v>460</v>
      </c>
      <c r="DR113" s="826"/>
      <c r="DS113" s="826"/>
      <c r="DT113" s="826"/>
      <c r="DU113" s="827"/>
      <c r="DV113" s="873" t="s">
        <v>461</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5118</v>
      </c>
      <c r="AB114" s="826"/>
      <c r="AC114" s="826"/>
      <c r="AD114" s="826"/>
      <c r="AE114" s="827"/>
      <c r="AF114" s="828">
        <v>5431</v>
      </c>
      <c r="AG114" s="826"/>
      <c r="AH114" s="826"/>
      <c r="AI114" s="826"/>
      <c r="AJ114" s="827"/>
      <c r="AK114" s="828">
        <v>5487</v>
      </c>
      <c r="AL114" s="826"/>
      <c r="AM114" s="826"/>
      <c r="AN114" s="826"/>
      <c r="AO114" s="827"/>
      <c r="AP114" s="873">
        <v>0.1</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766589</v>
      </c>
      <c r="BR114" s="863"/>
      <c r="BS114" s="863"/>
      <c r="BT114" s="863"/>
      <c r="BU114" s="863"/>
      <c r="BV114" s="863">
        <v>763562</v>
      </c>
      <c r="BW114" s="863"/>
      <c r="BX114" s="863"/>
      <c r="BY114" s="863"/>
      <c r="BZ114" s="863"/>
      <c r="CA114" s="863">
        <v>680156</v>
      </c>
      <c r="CB114" s="863"/>
      <c r="CC114" s="863"/>
      <c r="CD114" s="863"/>
      <c r="CE114" s="863"/>
      <c r="CF114" s="924">
        <v>16.2</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446</v>
      </c>
      <c r="DM114" s="826"/>
      <c r="DN114" s="826"/>
      <c r="DO114" s="826"/>
      <c r="DP114" s="827"/>
      <c r="DQ114" s="828" t="s">
        <v>448</v>
      </c>
      <c r="DR114" s="826"/>
      <c r="DS114" s="826"/>
      <c r="DT114" s="826"/>
      <c r="DU114" s="827"/>
      <c r="DV114" s="873" t="s">
        <v>446</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3521</v>
      </c>
      <c r="AB115" s="972"/>
      <c r="AC115" s="972"/>
      <c r="AD115" s="972"/>
      <c r="AE115" s="973"/>
      <c r="AF115" s="974">
        <v>3792</v>
      </c>
      <c r="AG115" s="972"/>
      <c r="AH115" s="972"/>
      <c r="AI115" s="972"/>
      <c r="AJ115" s="973"/>
      <c r="AK115" s="974">
        <v>3324</v>
      </c>
      <c r="AL115" s="972"/>
      <c r="AM115" s="972"/>
      <c r="AN115" s="972"/>
      <c r="AO115" s="973"/>
      <c r="AP115" s="975">
        <v>0.1</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t="s">
        <v>392</v>
      </c>
      <c r="BR115" s="863"/>
      <c r="BS115" s="863"/>
      <c r="BT115" s="863"/>
      <c r="BU115" s="863"/>
      <c r="BV115" s="863" t="s">
        <v>130</v>
      </c>
      <c r="BW115" s="863"/>
      <c r="BX115" s="863"/>
      <c r="BY115" s="863"/>
      <c r="BZ115" s="863"/>
      <c r="CA115" s="863" t="s">
        <v>445</v>
      </c>
      <c r="CB115" s="863"/>
      <c r="CC115" s="863"/>
      <c r="CD115" s="863"/>
      <c r="CE115" s="863"/>
      <c r="CF115" s="924" t="s">
        <v>445</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460</v>
      </c>
      <c r="DH115" s="826"/>
      <c r="DI115" s="826"/>
      <c r="DJ115" s="826"/>
      <c r="DK115" s="827"/>
      <c r="DL115" s="828" t="s">
        <v>448</v>
      </c>
      <c r="DM115" s="826"/>
      <c r="DN115" s="826"/>
      <c r="DO115" s="826"/>
      <c r="DP115" s="827"/>
      <c r="DQ115" s="828" t="s">
        <v>445</v>
      </c>
      <c r="DR115" s="826"/>
      <c r="DS115" s="826"/>
      <c r="DT115" s="826"/>
      <c r="DU115" s="827"/>
      <c r="DV115" s="873" t="s">
        <v>130</v>
      </c>
      <c r="DW115" s="874"/>
      <c r="DX115" s="874"/>
      <c r="DY115" s="874"/>
      <c r="DZ115" s="875"/>
    </row>
    <row r="116" spans="1:130" s="248" customFormat="1" ht="26.25" customHeight="1" x14ac:dyDescent="0.15">
      <c r="A116" s="969"/>
      <c r="B116" s="970"/>
      <c r="C116" s="929" t="s">
        <v>468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400</v>
      </c>
      <c r="AB116" s="826"/>
      <c r="AC116" s="826"/>
      <c r="AD116" s="826"/>
      <c r="AE116" s="827"/>
      <c r="AF116" s="828">
        <v>325</v>
      </c>
      <c r="AG116" s="826"/>
      <c r="AH116" s="826"/>
      <c r="AI116" s="826"/>
      <c r="AJ116" s="827"/>
      <c r="AK116" s="828">
        <v>286</v>
      </c>
      <c r="AL116" s="826"/>
      <c r="AM116" s="826"/>
      <c r="AN116" s="826"/>
      <c r="AO116" s="827"/>
      <c r="AP116" s="873">
        <v>0</v>
      </c>
      <c r="AQ116" s="874"/>
      <c r="AR116" s="874"/>
      <c r="AS116" s="874"/>
      <c r="AT116" s="875"/>
      <c r="AU116" s="985"/>
      <c r="AV116" s="986"/>
      <c r="AW116" s="986"/>
      <c r="AX116" s="986"/>
      <c r="AY116" s="986"/>
      <c r="AZ116" s="912" t="s">
        <v>469</v>
      </c>
      <c r="BA116" s="913"/>
      <c r="BB116" s="913"/>
      <c r="BC116" s="913"/>
      <c r="BD116" s="913"/>
      <c r="BE116" s="913"/>
      <c r="BF116" s="913"/>
      <c r="BG116" s="913"/>
      <c r="BH116" s="913"/>
      <c r="BI116" s="913"/>
      <c r="BJ116" s="913"/>
      <c r="BK116" s="913"/>
      <c r="BL116" s="913"/>
      <c r="BM116" s="913"/>
      <c r="BN116" s="913"/>
      <c r="BO116" s="913"/>
      <c r="BP116" s="914"/>
      <c r="BQ116" s="862" t="s">
        <v>130</v>
      </c>
      <c r="BR116" s="863"/>
      <c r="BS116" s="863"/>
      <c r="BT116" s="863"/>
      <c r="BU116" s="863"/>
      <c r="BV116" s="863" t="s">
        <v>451</v>
      </c>
      <c r="BW116" s="863"/>
      <c r="BX116" s="863"/>
      <c r="BY116" s="863"/>
      <c r="BZ116" s="863"/>
      <c r="CA116" s="863" t="s">
        <v>130</v>
      </c>
      <c r="CB116" s="863"/>
      <c r="CC116" s="863"/>
      <c r="CD116" s="863"/>
      <c r="CE116" s="863"/>
      <c r="CF116" s="924" t="s">
        <v>392</v>
      </c>
      <c r="CG116" s="925"/>
      <c r="CH116" s="925"/>
      <c r="CI116" s="925"/>
      <c r="CJ116" s="925"/>
      <c r="CK116" s="980"/>
      <c r="CL116" s="867"/>
      <c r="CM116" s="870" t="s">
        <v>470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130</v>
      </c>
      <c r="DH116" s="826"/>
      <c r="DI116" s="826"/>
      <c r="DJ116" s="826"/>
      <c r="DK116" s="827"/>
      <c r="DL116" s="828" t="s">
        <v>445</v>
      </c>
      <c r="DM116" s="826"/>
      <c r="DN116" s="826"/>
      <c r="DO116" s="826"/>
      <c r="DP116" s="827"/>
      <c r="DQ116" s="828" t="s">
        <v>451</v>
      </c>
      <c r="DR116" s="826"/>
      <c r="DS116" s="826"/>
      <c r="DT116" s="826"/>
      <c r="DU116" s="827"/>
      <c r="DV116" s="873" t="s">
        <v>130</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471</v>
      </c>
      <c r="Z117" s="952"/>
      <c r="AA117" s="957">
        <v>1330223</v>
      </c>
      <c r="AB117" s="958"/>
      <c r="AC117" s="958"/>
      <c r="AD117" s="958"/>
      <c r="AE117" s="959"/>
      <c r="AF117" s="960">
        <v>1388376</v>
      </c>
      <c r="AG117" s="958"/>
      <c r="AH117" s="958"/>
      <c r="AI117" s="958"/>
      <c r="AJ117" s="959"/>
      <c r="AK117" s="960">
        <v>1457341</v>
      </c>
      <c r="AL117" s="958"/>
      <c r="AM117" s="958"/>
      <c r="AN117" s="958"/>
      <c r="AO117" s="959"/>
      <c r="AP117" s="961"/>
      <c r="AQ117" s="962"/>
      <c r="AR117" s="962"/>
      <c r="AS117" s="962"/>
      <c r="AT117" s="963"/>
      <c r="AU117" s="985"/>
      <c r="AV117" s="986"/>
      <c r="AW117" s="986"/>
      <c r="AX117" s="986"/>
      <c r="AY117" s="986"/>
      <c r="AZ117" s="912" t="s">
        <v>472</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448</v>
      </c>
      <c r="BW117" s="863"/>
      <c r="BX117" s="863"/>
      <c r="BY117" s="863"/>
      <c r="BZ117" s="863"/>
      <c r="CA117" s="863" t="s">
        <v>445</v>
      </c>
      <c r="CB117" s="863"/>
      <c r="CC117" s="863"/>
      <c r="CD117" s="863"/>
      <c r="CE117" s="863"/>
      <c r="CF117" s="924" t="s">
        <v>460</v>
      </c>
      <c r="CG117" s="925"/>
      <c r="CH117" s="925"/>
      <c r="CI117" s="925"/>
      <c r="CJ117" s="925"/>
      <c r="CK117" s="980"/>
      <c r="CL117" s="867"/>
      <c r="CM117" s="870" t="s">
        <v>473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130</v>
      </c>
      <c r="DM117" s="826"/>
      <c r="DN117" s="826"/>
      <c r="DO117" s="826"/>
      <c r="DP117" s="827"/>
      <c r="DQ117" s="828" t="s">
        <v>445</v>
      </c>
      <c r="DR117" s="826"/>
      <c r="DS117" s="826"/>
      <c r="DT117" s="826"/>
      <c r="DU117" s="827"/>
      <c r="DV117" s="873" t="s">
        <v>451</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306</v>
      </c>
      <c r="AL118" s="951"/>
      <c r="AM118" s="951"/>
      <c r="AN118" s="951"/>
      <c r="AO118" s="952"/>
      <c r="AP118" s="954" t="s">
        <v>439</v>
      </c>
      <c r="AQ118" s="955"/>
      <c r="AR118" s="955"/>
      <c r="AS118" s="955"/>
      <c r="AT118" s="956"/>
      <c r="AU118" s="985"/>
      <c r="AV118" s="986"/>
      <c r="AW118" s="986"/>
      <c r="AX118" s="986"/>
      <c r="AY118" s="986"/>
      <c r="AZ118" s="928" t="s">
        <v>474</v>
      </c>
      <c r="BA118" s="929"/>
      <c r="BB118" s="929"/>
      <c r="BC118" s="929"/>
      <c r="BD118" s="929"/>
      <c r="BE118" s="929"/>
      <c r="BF118" s="929"/>
      <c r="BG118" s="929"/>
      <c r="BH118" s="929"/>
      <c r="BI118" s="929"/>
      <c r="BJ118" s="929"/>
      <c r="BK118" s="929"/>
      <c r="BL118" s="929"/>
      <c r="BM118" s="929"/>
      <c r="BN118" s="929"/>
      <c r="BO118" s="929"/>
      <c r="BP118" s="930"/>
      <c r="BQ118" s="931" t="s">
        <v>460</v>
      </c>
      <c r="BR118" s="894"/>
      <c r="BS118" s="894"/>
      <c r="BT118" s="894"/>
      <c r="BU118" s="894"/>
      <c r="BV118" s="894" t="s">
        <v>475</v>
      </c>
      <c r="BW118" s="894"/>
      <c r="BX118" s="894"/>
      <c r="BY118" s="894"/>
      <c r="BZ118" s="894"/>
      <c r="CA118" s="894" t="s">
        <v>130</v>
      </c>
      <c r="CB118" s="894"/>
      <c r="CC118" s="894"/>
      <c r="CD118" s="894"/>
      <c r="CE118" s="894"/>
      <c r="CF118" s="924" t="s">
        <v>451</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446</v>
      </c>
      <c r="DH118" s="826"/>
      <c r="DI118" s="826"/>
      <c r="DJ118" s="826"/>
      <c r="DK118" s="827"/>
      <c r="DL118" s="828" t="s">
        <v>448</v>
      </c>
      <c r="DM118" s="826"/>
      <c r="DN118" s="826"/>
      <c r="DO118" s="826"/>
      <c r="DP118" s="827"/>
      <c r="DQ118" s="828" t="s">
        <v>130</v>
      </c>
      <c r="DR118" s="826"/>
      <c r="DS118" s="826"/>
      <c r="DT118" s="826"/>
      <c r="DU118" s="827"/>
      <c r="DV118" s="873" t="s">
        <v>445</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451</v>
      </c>
      <c r="AB119" s="944"/>
      <c r="AC119" s="944"/>
      <c r="AD119" s="944"/>
      <c r="AE119" s="945"/>
      <c r="AF119" s="946" t="s">
        <v>445</v>
      </c>
      <c r="AG119" s="944"/>
      <c r="AH119" s="944"/>
      <c r="AI119" s="944"/>
      <c r="AJ119" s="945"/>
      <c r="AK119" s="946" t="s">
        <v>130</v>
      </c>
      <c r="AL119" s="944"/>
      <c r="AM119" s="944"/>
      <c r="AN119" s="944"/>
      <c r="AO119" s="945"/>
      <c r="AP119" s="947" t="s">
        <v>130</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477</v>
      </c>
      <c r="BP119" s="927"/>
      <c r="BQ119" s="931">
        <v>18767733</v>
      </c>
      <c r="BR119" s="894"/>
      <c r="BS119" s="894"/>
      <c r="BT119" s="894"/>
      <c r="BU119" s="894"/>
      <c r="BV119" s="894">
        <v>18736678</v>
      </c>
      <c r="BW119" s="894"/>
      <c r="BX119" s="894"/>
      <c r="BY119" s="894"/>
      <c r="BZ119" s="894"/>
      <c r="CA119" s="894">
        <v>17972854</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271068</v>
      </c>
      <c r="DH119" s="809"/>
      <c r="DI119" s="809"/>
      <c r="DJ119" s="809"/>
      <c r="DK119" s="810"/>
      <c r="DL119" s="811">
        <v>212382</v>
      </c>
      <c r="DM119" s="809"/>
      <c r="DN119" s="809"/>
      <c r="DO119" s="809"/>
      <c r="DP119" s="810"/>
      <c r="DQ119" s="811">
        <v>415948</v>
      </c>
      <c r="DR119" s="809"/>
      <c r="DS119" s="809"/>
      <c r="DT119" s="809"/>
      <c r="DU119" s="810"/>
      <c r="DV119" s="897">
        <v>9.9</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448</v>
      </c>
      <c r="AB120" s="826"/>
      <c r="AC120" s="826"/>
      <c r="AD120" s="826"/>
      <c r="AE120" s="827"/>
      <c r="AF120" s="828" t="s">
        <v>445</v>
      </c>
      <c r="AG120" s="826"/>
      <c r="AH120" s="826"/>
      <c r="AI120" s="826"/>
      <c r="AJ120" s="827"/>
      <c r="AK120" s="828" t="s">
        <v>392</v>
      </c>
      <c r="AL120" s="826"/>
      <c r="AM120" s="826"/>
      <c r="AN120" s="826"/>
      <c r="AO120" s="827"/>
      <c r="AP120" s="873" t="s">
        <v>445</v>
      </c>
      <c r="AQ120" s="874"/>
      <c r="AR120" s="874"/>
      <c r="AS120" s="874"/>
      <c r="AT120" s="875"/>
      <c r="AU120" s="932" t="s">
        <v>479</v>
      </c>
      <c r="AV120" s="933"/>
      <c r="AW120" s="933"/>
      <c r="AX120" s="933"/>
      <c r="AY120" s="934"/>
      <c r="AZ120" s="909" t="s">
        <v>480</v>
      </c>
      <c r="BA120" s="854"/>
      <c r="BB120" s="854"/>
      <c r="BC120" s="854"/>
      <c r="BD120" s="854"/>
      <c r="BE120" s="854"/>
      <c r="BF120" s="854"/>
      <c r="BG120" s="854"/>
      <c r="BH120" s="854"/>
      <c r="BI120" s="854"/>
      <c r="BJ120" s="854"/>
      <c r="BK120" s="854"/>
      <c r="BL120" s="854"/>
      <c r="BM120" s="854"/>
      <c r="BN120" s="854"/>
      <c r="BO120" s="854"/>
      <c r="BP120" s="855"/>
      <c r="BQ120" s="910">
        <v>8331249</v>
      </c>
      <c r="BR120" s="891"/>
      <c r="BS120" s="891"/>
      <c r="BT120" s="891"/>
      <c r="BU120" s="891"/>
      <c r="BV120" s="891">
        <v>8419251</v>
      </c>
      <c r="BW120" s="891"/>
      <c r="BX120" s="891"/>
      <c r="BY120" s="891"/>
      <c r="BZ120" s="891"/>
      <c r="CA120" s="891">
        <v>8602686</v>
      </c>
      <c r="CB120" s="891"/>
      <c r="CC120" s="891"/>
      <c r="CD120" s="891"/>
      <c r="CE120" s="891"/>
      <c r="CF120" s="915">
        <v>204.4</v>
      </c>
      <c r="CG120" s="916"/>
      <c r="CH120" s="916"/>
      <c r="CI120" s="916"/>
      <c r="CJ120" s="916"/>
      <c r="CK120" s="917" t="s">
        <v>481</v>
      </c>
      <c r="CL120" s="901"/>
      <c r="CM120" s="901"/>
      <c r="CN120" s="901"/>
      <c r="CO120" s="902"/>
      <c r="CP120" s="921" t="s">
        <v>482</v>
      </c>
      <c r="CQ120" s="922"/>
      <c r="CR120" s="922"/>
      <c r="CS120" s="922"/>
      <c r="CT120" s="922"/>
      <c r="CU120" s="922"/>
      <c r="CV120" s="922"/>
      <c r="CW120" s="922"/>
      <c r="CX120" s="922"/>
      <c r="CY120" s="922"/>
      <c r="CZ120" s="922"/>
      <c r="DA120" s="922"/>
      <c r="DB120" s="922"/>
      <c r="DC120" s="922"/>
      <c r="DD120" s="922"/>
      <c r="DE120" s="922"/>
      <c r="DF120" s="923"/>
      <c r="DG120" s="910">
        <v>6574907</v>
      </c>
      <c r="DH120" s="891"/>
      <c r="DI120" s="891"/>
      <c r="DJ120" s="891"/>
      <c r="DK120" s="891"/>
      <c r="DL120" s="891">
        <v>6119284</v>
      </c>
      <c r="DM120" s="891"/>
      <c r="DN120" s="891"/>
      <c r="DO120" s="891"/>
      <c r="DP120" s="891"/>
      <c r="DQ120" s="891">
        <v>5396869</v>
      </c>
      <c r="DR120" s="891"/>
      <c r="DS120" s="891"/>
      <c r="DT120" s="891"/>
      <c r="DU120" s="891"/>
      <c r="DV120" s="892">
        <v>128.30000000000001</v>
      </c>
      <c r="DW120" s="892"/>
      <c r="DX120" s="892"/>
      <c r="DY120" s="892"/>
      <c r="DZ120" s="893"/>
    </row>
    <row r="121" spans="1:130" s="248" customFormat="1" ht="26.25" customHeight="1" x14ac:dyDescent="0.15">
      <c r="A121" s="866"/>
      <c r="B121" s="867"/>
      <c r="C121" s="912" t="s">
        <v>483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451</v>
      </c>
      <c r="AB121" s="826"/>
      <c r="AC121" s="826"/>
      <c r="AD121" s="826"/>
      <c r="AE121" s="827"/>
      <c r="AF121" s="828" t="s">
        <v>130</v>
      </c>
      <c r="AG121" s="826"/>
      <c r="AH121" s="826"/>
      <c r="AI121" s="826"/>
      <c r="AJ121" s="827"/>
      <c r="AK121" s="828" t="s">
        <v>130</v>
      </c>
      <c r="AL121" s="826"/>
      <c r="AM121" s="826"/>
      <c r="AN121" s="826"/>
      <c r="AO121" s="827"/>
      <c r="AP121" s="873" t="s">
        <v>445</v>
      </c>
      <c r="AQ121" s="874"/>
      <c r="AR121" s="874"/>
      <c r="AS121" s="874"/>
      <c r="AT121" s="875"/>
      <c r="AU121" s="935"/>
      <c r="AV121" s="936"/>
      <c r="AW121" s="936"/>
      <c r="AX121" s="936"/>
      <c r="AY121" s="937"/>
      <c r="AZ121" s="861" t="s">
        <v>484</v>
      </c>
      <c r="BA121" s="796"/>
      <c r="BB121" s="796"/>
      <c r="BC121" s="796"/>
      <c r="BD121" s="796"/>
      <c r="BE121" s="796"/>
      <c r="BF121" s="796"/>
      <c r="BG121" s="796"/>
      <c r="BH121" s="796"/>
      <c r="BI121" s="796"/>
      <c r="BJ121" s="796"/>
      <c r="BK121" s="796"/>
      <c r="BL121" s="796"/>
      <c r="BM121" s="796"/>
      <c r="BN121" s="796"/>
      <c r="BO121" s="796"/>
      <c r="BP121" s="797"/>
      <c r="BQ121" s="862">
        <v>53413</v>
      </c>
      <c r="BR121" s="863"/>
      <c r="BS121" s="863"/>
      <c r="BT121" s="863"/>
      <c r="BU121" s="863"/>
      <c r="BV121" s="863">
        <v>47333</v>
      </c>
      <c r="BW121" s="863"/>
      <c r="BX121" s="863"/>
      <c r="BY121" s="863"/>
      <c r="BZ121" s="863"/>
      <c r="CA121" s="863">
        <v>148233</v>
      </c>
      <c r="CB121" s="863"/>
      <c r="CC121" s="863"/>
      <c r="CD121" s="863"/>
      <c r="CE121" s="863"/>
      <c r="CF121" s="924">
        <v>3.5</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998779</v>
      </c>
      <c r="DH121" s="863"/>
      <c r="DI121" s="863"/>
      <c r="DJ121" s="863"/>
      <c r="DK121" s="863"/>
      <c r="DL121" s="863">
        <v>943307</v>
      </c>
      <c r="DM121" s="863"/>
      <c r="DN121" s="863"/>
      <c r="DO121" s="863"/>
      <c r="DP121" s="863"/>
      <c r="DQ121" s="863">
        <v>925614</v>
      </c>
      <c r="DR121" s="863"/>
      <c r="DS121" s="863"/>
      <c r="DT121" s="863"/>
      <c r="DU121" s="863"/>
      <c r="DV121" s="840">
        <v>22</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448</v>
      </c>
      <c r="AL122" s="826"/>
      <c r="AM122" s="826"/>
      <c r="AN122" s="826"/>
      <c r="AO122" s="827"/>
      <c r="AP122" s="873" t="s">
        <v>445</v>
      </c>
      <c r="AQ122" s="874"/>
      <c r="AR122" s="874"/>
      <c r="AS122" s="874"/>
      <c r="AT122" s="875"/>
      <c r="AU122" s="935"/>
      <c r="AV122" s="936"/>
      <c r="AW122" s="936"/>
      <c r="AX122" s="936"/>
      <c r="AY122" s="937"/>
      <c r="AZ122" s="928" t="s">
        <v>485</v>
      </c>
      <c r="BA122" s="929"/>
      <c r="BB122" s="929"/>
      <c r="BC122" s="929"/>
      <c r="BD122" s="929"/>
      <c r="BE122" s="929"/>
      <c r="BF122" s="929"/>
      <c r="BG122" s="929"/>
      <c r="BH122" s="929"/>
      <c r="BI122" s="929"/>
      <c r="BJ122" s="929"/>
      <c r="BK122" s="929"/>
      <c r="BL122" s="929"/>
      <c r="BM122" s="929"/>
      <c r="BN122" s="929"/>
      <c r="BO122" s="929"/>
      <c r="BP122" s="930"/>
      <c r="BQ122" s="931">
        <v>12216684</v>
      </c>
      <c r="BR122" s="894"/>
      <c r="BS122" s="894"/>
      <c r="BT122" s="894"/>
      <c r="BU122" s="894"/>
      <c r="BV122" s="894">
        <v>12462466</v>
      </c>
      <c r="BW122" s="894"/>
      <c r="BX122" s="894"/>
      <c r="BY122" s="894"/>
      <c r="BZ122" s="894"/>
      <c r="CA122" s="894">
        <v>12071665</v>
      </c>
      <c r="CB122" s="894"/>
      <c r="CC122" s="894"/>
      <c r="CD122" s="894"/>
      <c r="CE122" s="894"/>
      <c r="CF122" s="895">
        <v>286.89999999999998</v>
      </c>
      <c r="CG122" s="896"/>
      <c r="CH122" s="896"/>
      <c r="CI122" s="896"/>
      <c r="CJ122" s="896"/>
      <c r="CK122" s="918"/>
      <c r="CL122" s="904"/>
      <c r="CM122" s="904"/>
      <c r="CN122" s="904"/>
      <c r="CO122" s="905"/>
      <c r="CP122" s="884" t="s">
        <v>486</v>
      </c>
      <c r="CQ122" s="885"/>
      <c r="CR122" s="885"/>
      <c r="CS122" s="885"/>
      <c r="CT122" s="885"/>
      <c r="CU122" s="885"/>
      <c r="CV122" s="885"/>
      <c r="CW122" s="885"/>
      <c r="CX122" s="885"/>
      <c r="CY122" s="885"/>
      <c r="CZ122" s="885"/>
      <c r="DA122" s="885"/>
      <c r="DB122" s="885"/>
      <c r="DC122" s="885"/>
      <c r="DD122" s="885"/>
      <c r="DE122" s="885"/>
      <c r="DF122" s="886"/>
      <c r="DG122" s="862">
        <v>250531</v>
      </c>
      <c r="DH122" s="863"/>
      <c r="DI122" s="863"/>
      <c r="DJ122" s="863"/>
      <c r="DK122" s="863"/>
      <c r="DL122" s="863">
        <v>210860</v>
      </c>
      <c r="DM122" s="863"/>
      <c r="DN122" s="863"/>
      <c r="DO122" s="863"/>
      <c r="DP122" s="863"/>
      <c r="DQ122" s="863">
        <v>202075</v>
      </c>
      <c r="DR122" s="863"/>
      <c r="DS122" s="863"/>
      <c r="DT122" s="863"/>
      <c r="DU122" s="863"/>
      <c r="DV122" s="840">
        <v>4.8</v>
      </c>
      <c r="DW122" s="840"/>
      <c r="DX122" s="840"/>
      <c r="DY122" s="840"/>
      <c r="DZ122" s="841"/>
    </row>
    <row r="123" spans="1:130" s="248" customFormat="1" ht="26.25" customHeight="1" x14ac:dyDescent="0.15">
      <c r="A123" s="866"/>
      <c r="B123" s="867"/>
      <c r="C123" s="870" t="s">
        <v>470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451</v>
      </c>
      <c r="AB123" s="826"/>
      <c r="AC123" s="826"/>
      <c r="AD123" s="826"/>
      <c r="AE123" s="827"/>
      <c r="AF123" s="828" t="s">
        <v>130</v>
      </c>
      <c r="AG123" s="826"/>
      <c r="AH123" s="826"/>
      <c r="AI123" s="826"/>
      <c r="AJ123" s="827"/>
      <c r="AK123" s="828" t="s">
        <v>446</v>
      </c>
      <c r="AL123" s="826"/>
      <c r="AM123" s="826"/>
      <c r="AN123" s="826"/>
      <c r="AO123" s="827"/>
      <c r="AP123" s="873" t="s">
        <v>445</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487</v>
      </c>
      <c r="BP123" s="927"/>
      <c r="BQ123" s="881">
        <v>20601346</v>
      </c>
      <c r="BR123" s="882"/>
      <c r="BS123" s="882"/>
      <c r="BT123" s="882"/>
      <c r="BU123" s="882"/>
      <c r="BV123" s="882">
        <v>20929050</v>
      </c>
      <c r="BW123" s="882"/>
      <c r="BX123" s="882"/>
      <c r="BY123" s="882"/>
      <c r="BZ123" s="882"/>
      <c r="CA123" s="882">
        <v>20822584</v>
      </c>
      <c r="CB123" s="882"/>
      <c r="CC123" s="882"/>
      <c r="CD123" s="882"/>
      <c r="CE123" s="882"/>
      <c r="CF123" s="792"/>
      <c r="CG123" s="793"/>
      <c r="CH123" s="793"/>
      <c r="CI123" s="793"/>
      <c r="CJ123" s="883"/>
      <c r="CK123" s="918"/>
      <c r="CL123" s="904"/>
      <c r="CM123" s="904"/>
      <c r="CN123" s="904"/>
      <c r="CO123" s="905"/>
      <c r="CP123" s="884" t="s">
        <v>488</v>
      </c>
      <c r="CQ123" s="885"/>
      <c r="CR123" s="885"/>
      <c r="CS123" s="885"/>
      <c r="CT123" s="885"/>
      <c r="CU123" s="885"/>
      <c r="CV123" s="885"/>
      <c r="CW123" s="885"/>
      <c r="CX123" s="885"/>
      <c r="CY123" s="885"/>
      <c r="CZ123" s="885"/>
      <c r="DA123" s="885"/>
      <c r="DB123" s="885"/>
      <c r="DC123" s="885"/>
      <c r="DD123" s="885"/>
      <c r="DE123" s="885"/>
      <c r="DF123" s="886"/>
      <c r="DG123" s="825">
        <v>131605</v>
      </c>
      <c r="DH123" s="826"/>
      <c r="DI123" s="826"/>
      <c r="DJ123" s="826"/>
      <c r="DK123" s="827"/>
      <c r="DL123" s="828">
        <v>119548</v>
      </c>
      <c r="DM123" s="826"/>
      <c r="DN123" s="826"/>
      <c r="DO123" s="826"/>
      <c r="DP123" s="827"/>
      <c r="DQ123" s="828">
        <v>102417</v>
      </c>
      <c r="DR123" s="826"/>
      <c r="DS123" s="826"/>
      <c r="DT123" s="826"/>
      <c r="DU123" s="827"/>
      <c r="DV123" s="873">
        <v>2.4</v>
      </c>
      <c r="DW123" s="874"/>
      <c r="DX123" s="874"/>
      <c r="DY123" s="874"/>
      <c r="DZ123" s="875"/>
    </row>
    <row r="124" spans="1:130" s="248" customFormat="1" ht="26.25" customHeight="1" thickBot="1" x14ac:dyDescent="0.2">
      <c r="A124" s="866"/>
      <c r="B124" s="867"/>
      <c r="C124" s="870" t="s">
        <v>473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451</v>
      </c>
      <c r="AG124" s="826"/>
      <c r="AH124" s="826"/>
      <c r="AI124" s="826"/>
      <c r="AJ124" s="827"/>
      <c r="AK124" s="828" t="s">
        <v>130</v>
      </c>
      <c r="AL124" s="826"/>
      <c r="AM124" s="826"/>
      <c r="AN124" s="826"/>
      <c r="AO124" s="827"/>
      <c r="AP124" s="873" t="s">
        <v>445</v>
      </c>
      <c r="AQ124" s="874"/>
      <c r="AR124" s="874"/>
      <c r="AS124" s="874"/>
      <c r="AT124" s="875"/>
      <c r="AU124" s="876" t="s">
        <v>489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130</v>
      </c>
      <c r="BR124" s="880"/>
      <c r="BS124" s="880"/>
      <c r="BT124" s="880"/>
      <c r="BU124" s="880"/>
      <c r="BV124" s="880" t="s">
        <v>446</v>
      </c>
      <c r="BW124" s="880"/>
      <c r="BX124" s="880"/>
      <c r="BY124" s="880"/>
      <c r="BZ124" s="880"/>
      <c r="CA124" s="880" t="s">
        <v>448</v>
      </c>
      <c r="CB124" s="880"/>
      <c r="CC124" s="880"/>
      <c r="CD124" s="880"/>
      <c r="CE124" s="880"/>
      <c r="CF124" s="770"/>
      <c r="CG124" s="771"/>
      <c r="CH124" s="771"/>
      <c r="CI124" s="771"/>
      <c r="CJ124" s="911"/>
      <c r="CK124" s="919"/>
      <c r="CL124" s="919"/>
      <c r="CM124" s="919"/>
      <c r="CN124" s="919"/>
      <c r="CO124" s="920"/>
      <c r="CP124" s="884" t="s">
        <v>490</v>
      </c>
      <c r="CQ124" s="885"/>
      <c r="CR124" s="885"/>
      <c r="CS124" s="885"/>
      <c r="CT124" s="885"/>
      <c r="CU124" s="885"/>
      <c r="CV124" s="885"/>
      <c r="CW124" s="885"/>
      <c r="CX124" s="885"/>
      <c r="CY124" s="885"/>
      <c r="CZ124" s="885"/>
      <c r="DA124" s="885"/>
      <c r="DB124" s="885"/>
      <c r="DC124" s="885"/>
      <c r="DD124" s="885"/>
      <c r="DE124" s="885"/>
      <c r="DF124" s="886"/>
      <c r="DG124" s="808" t="s">
        <v>446</v>
      </c>
      <c r="DH124" s="809"/>
      <c r="DI124" s="809"/>
      <c r="DJ124" s="809"/>
      <c r="DK124" s="810"/>
      <c r="DL124" s="811" t="s">
        <v>446</v>
      </c>
      <c r="DM124" s="809"/>
      <c r="DN124" s="809"/>
      <c r="DO124" s="809"/>
      <c r="DP124" s="810"/>
      <c r="DQ124" s="811" t="s">
        <v>445</v>
      </c>
      <c r="DR124" s="809"/>
      <c r="DS124" s="809"/>
      <c r="DT124" s="809"/>
      <c r="DU124" s="810"/>
      <c r="DV124" s="897" t="s">
        <v>392</v>
      </c>
      <c r="DW124" s="898"/>
      <c r="DX124" s="898"/>
      <c r="DY124" s="898"/>
      <c r="DZ124" s="899"/>
    </row>
    <row r="125" spans="1:130" s="248" customFormat="1" ht="26.25" customHeight="1" x14ac:dyDescent="0.15">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130</v>
      </c>
      <c r="AG125" s="826"/>
      <c r="AH125" s="826"/>
      <c r="AI125" s="826"/>
      <c r="AJ125" s="827"/>
      <c r="AK125" s="828" t="s">
        <v>130</v>
      </c>
      <c r="AL125" s="826"/>
      <c r="AM125" s="826"/>
      <c r="AN125" s="826"/>
      <c r="AO125" s="827"/>
      <c r="AP125" s="873" t="s">
        <v>392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491</v>
      </c>
      <c r="CL125" s="901"/>
      <c r="CM125" s="901"/>
      <c r="CN125" s="901"/>
      <c r="CO125" s="902"/>
      <c r="CP125" s="909" t="s">
        <v>492</v>
      </c>
      <c r="CQ125" s="854"/>
      <c r="CR125" s="854"/>
      <c r="CS125" s="854"/>
      <c r="CT125" s="854"/>
      <c r="CU125" s="854"/>
      <c r="CV125" s="854"/>
      <c r="CW125" s="854"/>
      <c r="CX125" s="854"/>
      <c r="CY125" s="854"/>
      <c r="CZ125" s="854"/>
      <c r="DA125" s="854"/>
      <c r="DB125" s="854"/>
      <c r="DC125" s="854"/>
      <c r="DD125" s="854"/>
      <c r="DE125" s="854"/>
      <c r="DF125" s="855"/>
      <c r="DG125" s="910" t="s">
        <v>446</v>
      </c>
      <c r="DH125" s="891"/>
      <c r="DI125" s="891"/>
      <c r="DJ125" s="891"/>
      <c r="DK125" s="891"/>
      <c r="DL125" s="891" t="s">
        <v>130</v>
      </c>
      <c r="DM125" s="891"/>
      <c r="DN125" s="891"/>
      <c r="DO125" s="891"/>
      <c r="DP125" s="891"/>
      <c r="DQ125" s="891" t="s">
        <v>446</v>
      </c>
      <c r="DR125" s="891"/>
      <c r="DS125" s="891"/>
      <c r="DT125" s="891"/>
      <c r="DU125" s="891"/>
      <c r="DV125" s="892" t="s">
        <v>130</v>
      </c>
      <c r="DW125" s="892"/>
      <c r="DX125" s="892"/>
      <c r="DY125" s="892"/>
      <c r="DZ125" s="893"/>
    </row>
    <row r="126" spans="1:130" s="248" customFormat="1" ht="26.25" customHeight="1" thickBot="1" x14ac:dyDescent="0.2">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3126</v>
      </c>
      <c r="AB126" s="826"/>
      <c r="AC126" s="826"/>
      <c r="AD126" s="826"/>
      <c r="AE126" s="827"/>
      <c r="AF126" s="828">
        <v>3792</v>
      </c>
      <c r="AG126" s="826"/>
      <c r="AH126" s="826"/>
      <c r="AI126" s="826"/>
      <c r="AJ126" s="827"/>
      <c r="AK126" s="828">
        <v>3324</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461</v>
      </c>
      <c r="DR126" s="863"/>
      <c r="DS126" s="863"/>
      <c r="DT126" s="863"/>
      <c r="DU126" s="863"/>
      <c r="DV126" s="840" t="s">
        <v>130</v>
      </c>
      <c r="DW126" s="840"/>
      <c r="DX126" s="840"/>
      <c r="DY126" s="840"/>
      <c r="DZ126" s="841"/>
    </row>
    <row r="127" spans="1:130" s="248" customFormat="1" ht="26.25" customHeight="1" x14ac:dyDescent="0.15">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395</v>
      </c>
      <c r="AB127" s="826"/>
      <c r="AC127" s="826"/>
      <c r="AD127" s="826"/>
      <c r="AE127" s="827"/>
      <c r="AF127" s="828" t="s">
        <v>130</v>
      </c>
      <c r="AG127" s="826"/>
      <c r="AH127" s="826"/>
      <c r="AI127" s="826"/>
      <c r="AJ127" s="827"/>
      <c r="AK127" s="828" t="s">
        <v>475</v>
      </c>
      <c r="AL127" s="826"/>
      <c r="AM127" s="826"/>
      <c r="AN127" s="826"/>
      <c r="AO127" s="827"/>
      <c r="AP127" s="873" t="s">
        <v>451</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446</v>
      </c>
      <c r="DH127" s="863"/>
      <c r="DI127" s="863"/>
      <c r="DJ127" s="863"/>
      <c r="DK127" s="863"/>
      <c r="DL127" s="863" t="s">
        <v>130</v>
      </c>
      <c r="DM127" s="863"/>
      <c r="DN127" s="863"/>
      <c r="DO127" s="863"/>
      <c r="DP127" s="863"/>
      <c r="DQ127" s="863" t="s">
        <v>446</v>
      </c>
      <c r="DR127" s="863"/>
      <c r="DS127" s="863"/>
      <c r="DT127" s="863"/>
      <c r="DU127" s="863"/>
      <c r="DV127" s="840" t="s">
        <v>446</v>
      </c>
      <c r="DW127" s="840"/>
      <c r="DX127" s="840"/>
      <c r="DY127" s="840"/>
      <c r="DZ127" s="841"/>
    </row>
    <row r="128" spans="1:130" s="248" customFormat="1" ht="26.25" customHeight="1" thickBot="1" x14ac:dyDescent="0.2">
      <c r="A128" s="842" t="s">
        <v>500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501</v>
      </c>
      <c r="X128" s="844"/>
      <c r="Y128" s="844"/>
      <c r="Z128" s="845"/>
      <c r="AA128" s="846">
        <v>7776</v>
      </c>
      <c r="AB128" s="847"/>
      <c r="AC128" s="847"/>
      <c r="AD128" s="847"/>
      <c r="AE128" s="848"/>
      <c r="AF128" s="849">
        <v>7408</v>
      </c>
      <c r="AG128" s="847"/>
      <c r="AH128" s="847"/>
      <c r="AI128" s="847"/>
      <c r="AJ128" s="848"/>
      <c r="AK128" s="849">
        <v>7031</v>
      </c>
      <c r="AL128" s="847"/>
      <c r="AM128" s="847"/>
      <c r="AN128" s="847"/>
      <c r="AO128" s="848"/>
      <c r="AP128" s="850"/>
      <c r="AQ128" s="851"/>
      <c r="AR128" s="851"/>
      <c r="AS128" s="851"/>
      <c r="AT128" s="852"/>
      <c r="AU128" s="284"/>
      <c r="AV128" s="284"/>
      <c r="AW128" s="284"/>
      <c r="AX128" s="853" t="s">
        <v>502</v>
      </c>
      <c r="AY128" s="854"/>
      <c r="AZ128" s="854"/>
      <c r="BA128" s="854"/>
      <c r="BB128" s="854"/>
      <c r="BC128" s="854"/>
      <c r="BD128" s="854"/>
      <c r="BE128" s="855"/>
      <c r="BF128" s="832" t="s">
        <v>130</v>
      </c>
      <c r="BG128" s="833"/>
      <c r="BH128" s="833"/>
      <c r="BI128" s="833"/>
      <c r="BJ128" s="833"/>
      <c r="BK128" s="833"/>
      <c r="BL128" s="856"/>
      <c r="BM128" s="832">
        <v>14.82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503</v>
      </c>
      <c r="CQ128" s="774"/>
      <c r="CR128" s="774"/>
      <c r="CS128" s="774"/>
      <c r="CT128" s="774"/>
      <c r="CU128" s="774"/>
      <c r="CV128" s="774"/>
      <c r="CW128" s="774"/>
      <c r="CX128" s="774"/>
      <c r="CY128" s="774"/>
      <c r="CZ128" s="774"/>
      <c r="DA128" s="774"/>
      <c r="DB128" s="774"/>
      <c r="DC128" s="774"/>
      <c r="DD128" s="774"/>
      <c r="DE128" s="774"/>
      <c r="DF128" s="775"/>
      <c r="DG128" s="836" t="s">
        <v>445</v>
      </c>
      <c r="DH128" s="837"/>
      <c r="DI128" s="837"/>
      <c r="DJ128" s="837"/>
      <c r="DK128" s="837"/>
      <c r="DL128" s="837" t="s">
        <v>130</v>
      </c>
      <c r="DM128" s="837"/>
      <c r="DN128" s="837"/>
      <c r="DO128" s="837"/>
      <c r="DP128" s="837"/>
      <c r="DQ128" s="837" t="s">
        <v>445</v>
      </c>
      <c r="DR128" s="837"/>
      <c r="DS128" s="837"/>
      <c r="DT128" s="837"/>
      <c r="DU128" s="837"/>
      <c r="DV128" s="838" t="s">
        <v>445</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4818414</v>
      </c>
      <c r="AB129" s="826"/>
      <c r="AC129" s="826"/>
      <c r="AD129" s="826"/>
      <c r="AE129" s="827"/>
      <c r="AF129" s="828">
        <v>4876464</v>
      </c>
      <c r="AG129" s="826"/>
      <c r="AH129" s="826"/>
      <c r="AI129" s="826"/>
      <c r="AJ129" s="827"/>
      <c r="AK129" s="828">
        <v>5286224</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130</v>
      </c>
      <c r="BG129" s="816"/>
      <c r="BH129" s="816"/>
      <c r="BI129" s="816"/>
      <c r="BJ129" s="816"/>
      <c r="BK129" s="816"/>
      <c r="BL129" s="817"/>
      <c r="BM129" s="815">
        <v>19.82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979372</v>
      </c>
      <c r="AB130" s="826"/>
      <c r="AC130" s="826"/>
      <c r="AD130" s="826"/>
      <c r="AE130" s="827"/>
      <c r="AF130" s="828">
        <v>1022438</v>
      </c>
      <c r="AG130" s="826"/>
      <c r="AH130" s="826"/>
      <c r="AI130" s="826"/>
      <c r="AJ130" s="827"/>
      <c r="AK130" s="828">
        <v>1078244</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3839042</v>
      </c>
      <c r="AB131" s="809"/>
      <c r="AC131" s="809"/>
      <c r="AD131" s="809"/>
      <c r="AE131" s="810"/>
      <c r="AF131" s="811">
        <v>3854026</v>
      </c>
      <c r="AG131" s="809"/>
      <c r="AH131" s="809"/>
      <c r="AI131" s="809"/>
      <c r="AJ131" s="810"/>
      <c r="AK131" s="811">
        <v>4207980</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8.9364742560000003</v>
      </c>
      <c r="AB132" s="789"/>
      <c r="AC132" s="789"/>
      <c r="AD132" s="789"/>
      <c r="AE132" s="790"/>
      <c r="AF132" s="791">
        <v>9.3027395249999998</v>
      </c>
      <c r="AG132" s="789"/>
      <c r="AH132" s="789"/>
      <c r="AI132" s="789"/>
      <c r="AJ132" s="790"/>
      <c r="AK132" s="791">
        <v>8.8419146479999995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8.6</v>
      </c>
      <c r="AB133" s="768"/>
      <c r="AC133" s="768"/>
      <c r="AD133" s="768"/>
      <c r="AE133" s="769"/>
      <c r="AF133" s="767">
        <v>8.9</v>
      </c>
      <c r="AG133" s="768"/>
      <c r="AH133" s="768"/>
      <c r="AI133" s="768"/>
      <c r="AJ133" s="769"/>
      <c r="AK133" s="767">
        <v>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1ktBI+Sx+RBI2We7Z6dhxPeJ1naCvSu8hOx9b/FlPKfbMp2VdTP0PpBMCiqKgQWM7BCyfgaizS2h9bOTw5V/A==" saltValue="QqruGHowprkGAFY9dapl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BF75" sqref="BF7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kL0HiIhNpUNSlR9RwHa408hqGYkRWwxQeqYQh94IWAlvo9xFfrYGRNm1GglZCNzhNHiypvuhfm0zl40C7/PQQ==" saltValue="362fngq3uBuvPqP3eiyO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X4"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lnXt7OliPiIEWltRoPGYNdAe5livo9t5y9qwEjzU/Ff4jdygJJGF/SRByjrC+6SJgU20mVHdIgELyKNNj0wA==" saltValue="J7Th8CIQm2Wt+IvH1NcBT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522</v>
      </c>
      <c r="AL9" s="1190"/>
      <c r="AM9" s="1190"/>
      <c r="AN9" s="1191"/>
      <c r="AO9" s="314">
        <v>1368958</v>
      </c>
      <c r="AP9" s="314">
        <v>98232</v>
      </c>
      <c r="AQ9" s="315">
        <v>99000</v>
      </c>
      <c r="AR9" s="316">
        <v>-0.8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523</v>
      </c>
      <c r="AL10" s="1190"/>
      <c r="AM10" s="1190"/>
      <c r="AN10" s="1191"/>
      <c r="AO10" s="317">
        <v>219253</v>
      </c>
      <c r="AP10" s="317">
        <v>15733</v>
      </c>
      <c r="AQ10" s="318">
        <v>14922</v>
      </c>
      <c r="AR10" s="319">
        <v>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524</v>
      </c>
      <c r="AL11" s="1190"/>
      <c r="AM11" s="1190"/>
      <c r="AN11" s="1191"/>
      <c r="AO11" s="317">
        <v>21207</v>
      </c>
      <c r="AP11" s="317">
        <v>1522</v>
      </c>
      <c r="AQ11" s="318">
        <v>769</v>
      </c>
      <c r="AR11" s="319">
        <v>97.9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525</v>
      </c>
      <c r="AL12" s="1190"/>
      <c r="AM12" s="1190"/>
      <c r="AN12" s="1191"/>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527</v>
      </c>
      <c r="AL13" s="1190"/>
      <c r="AM13" s="1190"/>
      <c r="AN13" s="1191"/>
      <c r="AO13" s="317">
        <v>76668</v>
      </c>
      <c r="AP13" s="317">
        <v>5501</v>
      </c>
      <c r="AQ13" s="318">
        <v>4122</v>
      </c>
      <c r="AR13" s="319">
        <v>33.5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528</v>
      </c>
      <c r="AL14" s="1190"/>
      <c r="AM14" s="1190"/>
      <c r="AN14" s="1191"/>
      <c r="AO14" s="317">
        <v>25157</v>
      </c>
      <c r="AP14" s="317">
        <v>1805</v>
      </c>
      <c r="AQ14" s="318">
        <v>2449</v>
      </c>
      <c r="AR14" s="319">
        <v>-26.3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529</v>
      </c>
      <c r="AL15" s="1193"/>
      <c r="AM15" s="1193"/>
      <c r="AN15" s="1194"/>
      <c r="AO15" s="317">
        <v>-74557</v>
      </c>
      <c r="AP15" s="317">
        <v>-5350</v>
      </c>
      <c r="AQ15" s="318">
        <v>-7484</v>
      </c>
      <c r="AR15" s="319">
        <v>-28.5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1636686</v>
      </c>
      <c r="AP16" s="317">
        <v>117443</v>
      </c>
      <c r="AQ16" s="318">
        <v>113777</v>
      </c>
      <c r="AR16" s="319">
        <v>3.2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534</v>
      </c>
      <c r="AL21" s="1196"/>
      <c r="AM21" s="1196"/>
      <c r="AN21" s="1197"/>
      <c r="AO21" s="330">
        <v>7.1</v>
      </c>
      <c r="AP21" s="331">
        <v>10.16</v>
      </c>
      <c r="AQ21" s="332">
        <v>-3.06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535</v>
      </c>
      <c r="AL22" s="1196"/>
      <c r="AM22" s="1196"/>
      <c r="AN22" s="1197"/>
      <c r="AO22" s="335">
        <v>98.4</v>
      </c>
      <c r="AP22" s="336">
        <v>96.4</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539</v>
      </c>
      <c r="AL32" s="1179"/>
      <c r="AM32" s="1179"/>
      <c r="AN32" s="1180"/>
      <c r="AO32" s="345">
        <v>837218</v>
      </c>
      <c r="AP32" s="345">
        <v>60076</v>
      </c>
      <c r="AQ32" s="346">
        <v>56454</v>
      </c>
      <c r="AR32" s="347">
        <v>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540</v>
      </c>
      <c r="AL33" s="1179"/>
      <c r="AM33" s="1179"/>
      <c r="AN33" s="118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541</v>
      </c>
      <c r="AL34" s="1179"/>
      <c r="AM34" s="1179"/>
      <c r="AN34" s="1180"/>
      <c r="AO34" s="345" t="s">
        <v>526</v>
      </c>
      <c r="AP34" s="345" t="s">
        <v>526</v>
      </c>
      <c r="AQ34" s="346" t="s">
        <v>526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542</v>
      </c>
      <c r="AL35" s="1179"/>
      <c r="AM35" s="1179"/>
      <c r="AN35" s="1180"/>
      <c r="AO35" s="345">
        <v>611026</v>
      </c>
      <c r="AP35" s="345">
        <v>43845</v>
      </c>
      <c r="AQ35" s="346">
        <v>20776</v>
      </c>
      <c r="AR35" s="347">
        <v>111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543</v>
      </c>
      <c r="AL36" s="1179"/>
      <c r="AM36" s="1179"/>
      <c r="AN36" s="1180"/>
      <c r="AO36" s="345">
        <v>5487</v>
      </c>
      <c r="AP36" s="345">
        <v>394</v>
      </c>
      <c r="AQ36" s="346">
        <v>4629</v>
      </c>
      <c r="AR36" s="347">
        <v>-91.5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544</v>
      </c>
      <c r="AL37" s="1179"/>
      <c r="AM37" s="1179"/>
      <c r="AN37" s="1180"/>
      <c r="AO37" s="345">
        <v>3324</v>
      </c>
      <c r="AP37" s="345">
        <v>239</v>
      </c>
      <c r="AQ37" s="346">
        <v>590</v>
      </c>
      <c r="AR37" s="347">
        <v>-59.5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545</v>
      </c>
      <c r="AL38" s="1176"/>
      <c r="AM38" s="1176"/>
      <c r="AN38" s="1177"/>
      <c r="AO38" s="348">
        <v>286</v>
      </c>
      <c r="AP38" s="348">
        <v>21</v>
      </c>
      <c r="AQ38" s="349">
        <v>4</v>
      </c>
      <c r="AR38" s="337">
        <v>425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546</v>
      </c>
      <c r="AL39" s="1176"/>
      <c r="AM39" s="1176"/>
      <c r="AN39" s="1177"/>
      <c r="AO39" s="345">
        <v>-7031</v>
      </c>
      <c r="AP39" s="345">
        <v>-505</v>
      </c>
      <c r="AQ39" s="346">
        <v>-1455</v>
      </c>
      <c r="AR39" s="347">
        <v>-65.3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547</v>
      </c>
      <c r="AL40" s="1179"/>
      <c r="AM40" s="1179"/>
      <c r="AN40" s="1180"/>
      <c r="AO40" s="345">
        <v>-1078244</v>
      </c>
      <c r="AP40" s="345">
        <v>-77371</v>
      </c>
      <c r="AQ40" s="346">
        <v>-55724</v>
      </c>
      <c r="AR40" s="347">
        <v>38.799999999999997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372066</v>
      </c>
      <c r="AP41" s="345">
        <v>26698</v>
      </c>
      <c r="AQ41" s="346">
        <v>25274</v>
      </c>
      <c r="AR41" s="347">
        <v>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517</v>
      </c>
      <c r="AN49" s="1186" t="s">
        <v>551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1120147</v>
      </c>
      <c r="AN51" s="367">
        <v>76528</v>
      </c>
      <c r="AO51" s="368">
        <v>21.4</v>
      </c>
      <c r="AP51" s="369">
        <v>78903</v>
      </c>
      <c r="AQ51" s="370">
        <v>-25.6</v>
      </c>
      <c r="AR51" s="371">
        <v>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585789</v>
      </c>
      <c r="AN52" s="375">
        <v>40021</v>
      </c>
      <c r="AO52" s="376">
        <v>-5.6</v>
      </c>
      <c r="AP52" s="377">
        <v>49201</v>
      </c>
      <c r="AQ52" s="378">
        <v>11.1</v>
      </c>
      <c r="AR52" s="379">
        <v>-16.7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1662260</v>
      </c>
      <c r="AN53" s="367">
        <v>115091</v>
      </c>
      <c r="AO53" s="368">
        <v>50.4</v>
      </c>
      <c r="AP53" s="369">
        <v>82993</v>
      </c>
      <c r="AQ53" s="370">
        <v>5.2</v>
      </c>
      <c r="AR53" s="371">
        <v>45.2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888791</v>
      </c>
      <c r="AN54" s="375">
        <v>61538</v>
      </c>
      <c r="AO54" s="376">
        <v>53.8</v>
      </c>
      <c r="AP54" s="377">
        <v>46787</v>
      </c>
      <c r="AQ54" s="378">
        <v>-4.9000000000000004</v>
      </c>
      <c r="AR54" s="379">
        <v>58.7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1097117</v>
      </c>
      <c r="AN55" s="367">
        <v>76673</v>
      </c>
      <c r="AO55" s="368">
        <v>-33.4</v>
      </c>
      <c r="AP55" s="369">
        <v>108252</v>
      </c>
      <c r="AQ55" s="370">
        <v>30.4</v>
      </c>
      <c r="AR55" s="371">
        <v>-63.8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699713</v>
      </c>
      <c r="AN56" s="375">
        <v>48900</v>
      </c>
      <c r="AO56" s="376">
        <v>-20.5</v>
      </c>
      <c r="AP56" s="377">
        <v>50321</v>
      </c>
      <c r="AQ56" s="378">
        <v>7.6</v>
      </c>
      <c r="AR56" s="379">
        <v>-28.1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1568726</v>
      </c>
      <c r="AN57" s="367">
        <v>110778</v>
      </c>
      <c r="AO57" s="368">
        <v>44.5</v>
      </c>
      <c r="AP57" s="369">
        <v>93492</v>
      </c>
      <c r="AQ57" s="370">
        <v>-13.6</v>
      </c>
      <c r="AR57" s="371">
        <v>58.1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993565</v>
      </c>
      <c r="AN58" s="375">
        <v>70162</v>
      </c>
      <c r="AO58" s="376">
        <v>43.5</v>
      </c>
      <c r="AP58" s="377">
        <v>53316</v>
      </c>
      <c r="AQ58" s="378">
        <v>6</v>
      </c>
      <c r="AR58" s="379">
        <v>37.5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1993827</v>
      </c>
      <c r="AN59" s="367">
        <v>143070</v>
      </c>
      <c r="AO59" s="368">
        <v>29.2</v>
      </c>
      <c r="AP59" s="369">
        <v>94796</v>
      </c>
      <c r="AQ59" s="370">
        <v>1.4</v>
      </c>
      <c r="AR59" s="371">
        <v>27.8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876313</v>
      </c>
      <c r="AN60" s="375">
        <v>62881</v>
      </c>
      <c r="AO60" s="376">
        <v>-10.4</v>
      </c>
      <c r="AP60" s="377">
        <v>55781</v>
      </c>
      <c r="AQ60" s="378">
        <v>4.5999999999999996</v>
      </c>
      <c r="AR60" s="379">
        <v>-15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1488415</v>
      </c>
      <c r="AN61" s="382">
        <v>104428</v>
      </c>
      <c r="AO61" s="383">
        <v>22.4</v>
      </c>
      <c r="AP61" s="384">
        <v>91687</v>
      </c>
      <c r="AQ61" s="385">
        <v>-0.4</v>
      </c>
      <c r="AR61" s="371">
        <v>22.8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808834</v>
      </c>
      <c r="AN62" s="375">
        <v>56700</v>
      </c>
      <c r="AO62" s="376">
        <v>12.2</v>
      </c>
      <c r="AP62" s="377">
        <v>51081</v>
      </c>
      <c r="AQ62" s="378">
        <v>4.9000000000000004</v>
      </c>
      <c r="AR62" s="379">
        <v>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2WjWzZHWPp1O7zXy9XJ1yc8i3jwOmQGS4BCMXC0CONHTh4Ks8AYoT5k4am2R6MnwQq3Q+XZaNHsfuEdpN9Crw==" saltValue="jBfSvTIAqsiuNvfIWBiO3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bPTw05/HuCK47CId2l7WNAb/9Cn0rRUgm33dDnlfFN1WvixLFBAR+r0gnFpjjvAnlsaDrom2CPApwi0VY0R4BQ==" saltValue="LXO3QPitHAWBaFlvK8w5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gksf2KJL6wHU38AkGD09rEoEAPCroO3CPqfcjFhQW27jxpR6i9b8bNaiIXaSnsL1Py5yojsCIZg8ohkiub+CEA==" saltValue="JYaF7kLtKK9aOHwzlPpd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0" t="s">
        <v>3</v>
      </c>
      <c r="D47" s="1200"/>
      <c r="E47" s="1201"/>
      <c r="F47" s="11">
        <v>73.099999999999994</v>
      </c>
      <c r="G47" s="12">
        <v>92.21</v>
      </c>
      <c r="H47" s="12">
        <v>65.75</v>
      </c>
      <c r="I47" s="12">
        <v>66.11</v>
      </c>
      <c r="J47" s="13">
        <v>64.7</v>
      </c>
    </row>
    <row r="48" spans="2:10" ht="57.75" customHeight="1" x14ac:dyDescent="0.15">
      <c r="B48" s="14"/>
      <c r="C48" s="1202" t="s">
        <v>4</v>
      </c>
      <c r="D48" s="1202"/>
      <c r="E48" s="1203"/>
      <c r="F48" s="15">
        <v>8.27</v>
      </c>
      <c r="G48" s="16">
        <v>7.77</v>
      </c>
      <c r="H48" s="16">
        <v>10.66</v>
      </c>
      <c r="I48" s="16">
        <v>13.59</v>
      </c>
      <c r="J48" s="17">
        <v>6.46</v>
      </c>
    </row>
    <row r="49" spans="2:10" ht="57.75" customHeight="1" thickBot="1" x14ac:dyDescent="0.2">
      <c r="B49" s="18"/>
      <c r="C49" s="1204" t="s">
        <v>5</v>
      </c>
      <c r="D49" s="1204"/>
      <c r="E49" s="1205"/>
      <c r="F49" s="19" t="s">
        <v>572</v>
      </c>
      <c r="G49" s="20">
        <v>15.34</v>
      </c>
      <c r="H49" s="20" t="s">
        <v>573</v>
      </c>
      <c r="I49" s="20" t="s">
        <v>574</v>
      </c>
      <c r="J49" s="21" t="s">
        <v>575</v>
      </c>
    </row>
    <row r="50" spans="2:10" ht="13.5" customHeight="1" x14ac:dyDescent="0.15"/>
  </sheetData>
  <sheetProtection algorithmName="SHA-512" hashValue="id4z5w8DTZJtCvYZiKT4NeHDHyrdLm3jTaa9Gp6AhB5BvsNR8fiPRQ4VbrfTCdYdEB0JNYPel3N2wu4ILAILPg==" saltValue="sj1a6/Sxxraxbkp38YNL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2022-09-19T04:36:14Z</cp:lastPrinted>
  <dcterms:created xsi:type="dcterms:W3CDTF">2022-02-02T06:28:03Z</dcterms:created>
  <dcterms:modified xsi:type="dcterms:W3CDTF">2022-09-19T04:36:33Z</dcterms:modified>
  <cp:category/>
</cp:coreProperties>
</file>