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0.48\矢掛町役場\矢掛町共有キャビネット\88　特殊フォルダ\10_財政管財係\01 財政係\59_財政状況資料集\R6（R5決算）\03_提出\"/>
    </mc:Choice>
  </mc:AlternateContent>
  <bookViews>
    <workbookView xWindow="0" yWindow="0" windowWidth="28800" windowHeight="14115" firstSheet="10"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W102" i="12" l="1"/>
  <c r="CR102" i="12"/>
  <c r="AU63" i="12" l="1"/>
  <c r="AP63" i="12"/>
  <c r="AU88" i="12"/>
  <c r="AF88" i="12"/>
  <c r="BG34" i="10" l="1"/>
  <c r="AO37" i="10"/>
  <c r="AO36" i="10"/>
  <c r="AO35"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W42" i="10"/>
  <c r="BW43" i="10" s="1"/>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BW35" i="10"/>
  <c r="BE35" i="10"/>
  <c r="AM35" i="10"/>
  <c r="U35" i="10"/>
  <c r="C35" i="10"/>
  <c r="BW34" i="10"/>
  <c r="BE34" i="10"/>
  <c r="AM34" i="10"/>
  <c r="U34" i="10"/>
  <c r="C34" i="10"/>
  <c r="CO34" i="10" l="1"/>
  <c r="CO35"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<sst xmlns="http://schemas.openxmlformats.org/spreadsheetml/2006/main" count="1072" uniqueCount="571">
  <si>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</si>
  <si>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</si>
  <si>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</si>
  <si>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</si>
  <si>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</si>
  <si>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</si>
  <si>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</si>
  <si>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</si>
  <si>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</si>
  <si>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</si>
  <si>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</si>
  <si>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</si>
  <si>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</si>
  <si>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</si>
  <si>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</si>
  <si>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</si>
  <si>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</si>
  <si>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</si>
  <si>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</si>
  <si>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</si>
  <si>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</si>
  <si>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</si>
  <si>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</si>
  <si>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</si>
  <si>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</si>
  <si>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</si>
  <si>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</si>
  <si>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</si>
  <si>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</si>
  <si>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</si>
  <si>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</si>
  <si>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</si>
  <si>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</si>
  <si>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</si>
  <si>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</si>
  <si>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</si>
  <si>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</si>
  <si>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</si>
  <si>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</si>
  <si>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</si>
  <si>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</si>
  <si>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</si>
  <si>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</si>
  <si>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</si>
  <si>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</si>
  <si>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</si>
  <si>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</si>
  <si>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</si>
  <si>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</si>
  <si>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</si>
  <si>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</si>
  <si>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</si>
  <si>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</si>
  <si>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</si>
  <si>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</si>
  <si>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</si>
  <si>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</si>
  <si>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</si>
  <si>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</si>
  <si>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</si>
  <si>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</si>
  <si>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</si>
  <si>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</si>
  <si>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</si>
  <si>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</si>
  <si>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</si>
  <si>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</si>
  <si>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</si>
  <si>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</si>
  <si>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</si>
  <si>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</si>
  <si>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</si>
  <si>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</si>
  <si>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</si>
  <si>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</si>
  <si>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</si>
  <si>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</si>
  <si>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</si>
  <si>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</si>
  <si>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</si>
  <si>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</si>
  <si>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Ⅲ－１</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</si>
  <si>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</si>
  <si>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</si>
  <si>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</si>
  <si>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</si>
  <si>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</si>
  <si>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</si>
  <si>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</si>
  <si>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</si>
  <si>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</si>
  <si>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</si>
  <si>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</si>
  <si>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</si>
  <si>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矢掛町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</si>
  <si>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</si>
  <si>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</si>
  <si>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</si>
  <si>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</si>
  <si>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</si>
  <si>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</si>
  <si>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</si>
  <si>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</si>
  <si>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</si>
  <si>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</si>
  <si>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</si>
  <si>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</si>
  <si>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</si>
  <si>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</si>
  <si>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</si>
  <si>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</si>
  <si>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</si>
  <si>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</si>
  <si>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</si>
  <si>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</si>
  <si>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</si>
  <si>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</si>
  <si>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</si>
  <si>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</si>
  <si>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</si>
  <si>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</si>
  <si>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</si>
  <si>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</si>
  <si>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</si>
  <si>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</si>
  <si>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</si>
  <si>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</si>
  <si>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</si>
  <si>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</si>
  <si>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</si>
  <si>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</si>
  <si>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</si>
  <si>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</si>
  <si>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</si>
  <si>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</si>
  <si>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</si>
  <si>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</si>
  <si>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</si>
  <si>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</si>
  <si>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</si>
  <si>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</si>
  <si>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</si>
  <si>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6"/>
  </si>
  <si>
    <t>うち日本人(％)</t>
    <phoneticPr fontId="5"/>
  </si>
  <si>
    <t>-1.8</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</si>
  <si>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</si>
  <si>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</si>
  <si>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</si>
  <si>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</si>
  <si>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</si>
  <si>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</si>
  <si>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</si>
  <si>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</si>
  <si>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</si>
  <si>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</si>
  <si>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</si>
  <si>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</si>
  <si>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</si>
  <si>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</si>
  <si>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</si>
  <si>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</si>
  <si>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</si>
  <si>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</si>
  <si>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</si>
  <si>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</si>
  <si>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</si>
  <si>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</si>
  <si>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</si>
  <si>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</si>
  <si>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</si>
  <si>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</si>
  <si>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</si>
  <si>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</si>
  <si>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</si>
  <si>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</si>
  <si>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</si>
  <si>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</si>
  <si>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</si>
  <si>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</si>
  <si>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</si>
  <si>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</si>
  <si>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</si>
  <si>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</si>
  <si>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</si>
  <si>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</si>
  <si>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</si>
  <si>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</si>
  <si>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</si>
  <si>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</si>
  <si>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</si>
  <si>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</si>
  <si>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</si>
  <si>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</si>
  <si>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</si>
  <si>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</si>
  <si>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</si>
  <si>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</si>
  <si>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</si>
  <si>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</si>
  <si>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</si>
  <si>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</si>
  <si>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</si>
  <si>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</si>
  <si>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岡山県矢掛町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</si>
  <si>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</si>
  <si>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</si>
  <si>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</si>
  <si>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</si>
  <si>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</si>
  <si>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</si>
  <si>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</si>
  <si>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</si>
  <si>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</si>
  <si>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</si>
  <si>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</si>
  <si>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</si>
  <si>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</si>
  <si>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</si>
  <si>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</si>
  <si>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</si>
  <si>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</si>
  <si>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</si>
  <si>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</si>
  <si>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</si>
  <si>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</si>
  <si>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</si>
  <si>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</si>
  <si>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</si>
  <si>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</si>
  <si>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</si>
  <si>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</si>
  <si>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</si>
  <si>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</si>
  <si>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</si>
  <si>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</si>
  <si>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</si>
  <si>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</si>
  <si>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</si>
  <si>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</si>
  <si>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</si>
  <si>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</si>
  <si>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</si>
  <si>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</si>
  <si>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</si>
  <si>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</si>
  <si>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</si>
  <si>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</si>
  <si>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</si>
  <si>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</si>
  <si>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</si>
  <si>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</si>
  <si>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</si>
  <si>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</si>
  <si>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</si>
  <si>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</si>
  <si>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</si>
  <si>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</si>
  <si>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</si>
  <si>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</si>
  <si>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</si>
  <si>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</si>
  <si>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</si>
  <si>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</si>
  <si>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</si>
  <si>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</si>
  <si>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</si>
  <si>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</si>
  <si>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</si>
  <si>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</si>
  <si>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</si>
  <si>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</si>
  <si>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</si>
  <si>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</si>
  <si>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</si>
  <si>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</si>
  <si>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</si>
  <si>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</si>
  <si>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</si>
  <si>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</si>
  <si>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</si>
  <si>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</si>
  <si>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</si>
  <si>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</si>
  <si>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</si>
  <si>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</si>
  <si>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</si>
  <si>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</si>
  <si>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</si>
  <si>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</si>
  <si>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</si>
  <si>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</si>
  <si>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</si>
  <si>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</si>
  <si>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</si>
  <si>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</si>
  <si>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</si>
  <si>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</si>
  <si>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</si>
  <si>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</si>
  <si>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</si>
  <si>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</si>
  <si>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</si>
  <si>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</si>
  <si>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</si>
  <si>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</si>
  <si>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</si>
  <si>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</si>
  <si>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</si>
  <si>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</si>
  <si>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</si>
  <si>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</si>
  <si>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</si>
  <si>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</si>
  <si>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</si>
  <si>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</si>
  <si>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</si>
  <si>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</si>
  <si>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</si>
  <si>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</si>
  <si>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</si>
  <si>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</si>
  <si>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</si>
  <si>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</si>
  <si>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</si>
  <si>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</si>
  <si>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</si>
  <si>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</si>
  <si>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</si>
  <si>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</si>
  <si>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</si>
  <si>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</si>
  <si>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</si>
  <si>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</si>
  <si>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</si>
  <si>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</si>
  <si>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</si>
  <si>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</si>
  <si>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</si>
  <si>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</si>
  <si>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</si>
  <si>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</si>
  <si>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</si>
  <si>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</si>
  <si>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</si>
  <si>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</si>
  <si>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</si>
  <si>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</si>
  <si>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</si>
  <si>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</si>
  <si>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</si>
  <si>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</si>
  <si>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</si>
  <si>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</si>
  <si>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</si>
  <si>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岡山県矢掛町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</si>
  <si>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</si>
  <si>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</si>
  <si>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</si>
  <si>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</si>
  <si>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</si>
  <si>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</si>
  <si>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</si>
  <si>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</si>
  <si>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</si>
  <si>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</si>
  <si>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</si>
  <si>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</si>
  <si>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</si>
  <si>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</si>
  <si>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</si>
  <si>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</si>
  <si>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</si>
  <si>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</si>
  <si>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</si>
  <si>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</si>
  <si>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</si>
  <si>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</si>
  <si>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</si>
  <si>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</si>
  <si>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</si>
  <si>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</si>
  <si>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</si>
  <si>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</si>
  <si>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</si>
  <si>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</si>
  <si>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</si>
  <si>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</si>
  <si>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</si>
  <si>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矢掛町国民健康保険事業特別会計</t>
    <phoneticPr fontId="5"/>
  </si>
  <si>
    <t>矢掛町介護保険事業特別会計</t>
    <phoneticPr fontId="5"/>
  </si>
  <si>
    <t>矢掛町介護サービス事業特別会計</t>
    <phoneticPr fontId="5"/>
  </si>
  <si>
    <t>矢掛町後期高齢者医療事業特別会計</t>
    <phoneticPr fontId="5"/>
  </si>
  <si>
    <t>矢掛町水道事業会計</t>
    <phoneticPr fontId="5"/>
  </si>
  <si>
    <t>法適用企業</t>
    <phoneticPr fontId="5"/>
  </si>
  <si>
    <t>矢掛町病院事業会計</t>
    <phoneticPr fontId="5"/>
  </si>
  <si>
    <t>矢掛町介護老人保健施設事業会計</t>
    <phoneticPr fontId="5"/>
  </si>
  <si>
    <t>矢掛町下水道事業会計</t>
    <phoneticPr fontId="5"/>
  </si>
  <si>
    <t>矢掛町地域開発事業特別会計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</si>
  <si>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</si>
  <si>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</si>
  <si>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</si>
  <si>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</si>
  <si>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</si>
  <si>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</si>
  <si>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</si>
  <si>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</si>
  <si>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</si>
  <si>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</si>
  <si>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</si>
  <si>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</si>
  <si>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</si>
  <si>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</si>
  <si>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</si>
  <si>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</si>
  <si>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</si>
  <si>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</si>
  <si>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</si>
  <si>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</si>
  <si>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</si>
  <si>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</si>
  <si>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</si>
  <si>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</si>
  <si>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</si>
  <si>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</si>
  <si>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</si>
  <si>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</si>
  <si>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</si>
  <si>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</si>
  <si>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</si>
  <si>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</si>
  <si>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</si>
  <si>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</si>
  <si>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</si>
  <si>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</si>
  <si>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</si>
  <si>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</si>
  <si>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</si>
  <si>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</si>
  <si>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</si>
  <si>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</si>
  <si>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</si>
  <si>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</si>
  <si>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</si>
  <si>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</si>
  <si>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</si>
  <si>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</si>
  <si>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</si>
  <si>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</si>
  <si>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</si>
  <si>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</si>
  <si>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</si>
  <si>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</si>
  <si>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</si>
  <si>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</si>
  <si>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</si>
  <si>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</si>
  <si>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</si>
  <si>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</si>
  <si>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</si>
  <si>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</si>
  <si>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</si>
  <si>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</si>
  <si>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</si>
  <si>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</si>
  <si>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</si>
  <si>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</si>
  <si>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</si>
  <si>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</si>
  <si>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</si>
  <si>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</si>
  <si>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</si>
  <si>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</si>
  <si>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</si>
  <si>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</si>
  <si>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</si>
  <si>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</si>
  <si>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</si>
  <si>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</si>
  <si>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</si>
  <si>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</si>
  <si>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</si>
  <si>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</si>
  <si>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</si>
  <si>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</si>
  <si>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</si>
  <si>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</si>
  <si>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</si>
  <si>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</si>
  <si>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</si>
  <si>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</si>
  <si>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</si>
  <si>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</si>
  <si>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</si>
  <si>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</si>
  <si>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</si>
  <si>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</si>
  <si>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</si>
  <si>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</si>
  <si>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</si>
  <si>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</si>
  <si>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</si>
  <si>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</si>
  <si>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</si>
  <si>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</si>
  <si>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</si>
  <si>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</si>
  <si>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</si>
  <si>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</si>
  <si>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</si>
  <si>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</si>
  <si>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</si>
  <si>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</si>
  <si>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</si>
  <si>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</si>
  <si>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</si>
  <si>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</si>
  <si>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</si>
  <si>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</si>
  <si>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</si>
  <si>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</si>
  <si>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</si>
  <si>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</si>
  <si>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</si>
  <si>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</si>
  <si>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</si>
  <si>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</si>
  <si>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</si>
  <si>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</si>
  <si>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</si>
  <si>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</si>
  <si>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</si>
  <si>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</si>
  <si>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</si>
  <si>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</si>
  <si>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1.00</t>
  </si>
  <si>
    <t>▲ 3.23</t>
  </si>
  <si>
    <t>矢掛町病院事業会計</t>
  </si>
  <si>
    <t>矢掛町水道事業会計</t>
  </si>
  <si>
    <t>一般会計</t>
  </si>
  <si>
    <t>矢掛町下水道事業会計</t>
  </si>
  <si>
    <t>矢掛町介護保険事業特別会計</t>
  </si>
  <si>
    <t>矢掛町介護老人保健施設事業会計</t>
  </si>
  <si>
    <t>矢掛町国民健康保険事業特別会計</t>
  </si>
  <si>
    <t>矢掛町地域開発事業特別会計</t>
  </si>
  <si>
    <t>その他会計（赤字）</t>
  </si>
  <si>
    <t>その他会計（黒字）</t>
  </si>
  <si>
    <t>R01</t>
    <phoneticPr fontId="5"/>
  </si>
  <si>
    <t>R02</t>
    <phoneticPr fontId="5"/>
  </si>
  <si>
    <t>R03</t>
    <phoneticPr fontId="5"/>
  </si>
  <si>
    <t>R04</t>
    <phoneticPr fontId="5"/>
  </si>
  <si>
    <t>R05</t>
    <phoneticPr fontId="5"/>
  </si>
  <si>
    <t>-</t>
    <phoneticPr fontId="2"/>
  </si>
  <si>
    <t>矢掛町土地開発公社</t>
    <rPh sb="0" eb="3">
      <t>ヤカゲチョウ</t>
    </rPh>
    <rPh sb="3" eb="5">
      <t>トチ</t>
    </rPh>
    <rPh sb="5" eb="7">
      <t>カイハツ</t>
    </rPh>
    <rPh sb="7" eb="9">
      <t>コウシャ</t>
    </rPh>
    <phoneticPr fontId="2"/>
  </si>
  <si>
    <t>矢掛町観光交流推進機構</t>
    <rPh sb="0" eb="3">
      <t>ヤカゲチョウ</t>
    </rPh>
    <rPh sb="3" eb="5">
      <t>カンコウ</t>
    </rPh>
    <rPh sb="5" eb="7">
      <t>コウリュウ</t>
    </rPh>
    <rPh sb="7" eb="9">
      <t>スイシン</t>
    </rPh>
    <rPh sb="9" eb="11">
      <t>キコウ</t>
    </rPh>
    <phoneticPr fontId="2"/>
  </si>
  <si>
    <t>-</t>
    <phoneticPr fontId="2"/>
  </si>
  <si>
    <t>岡山県井原地区清掃施設組合一般会計</t>
    <phoneticPr fontId="2"/>
  </si>
  <si>
    <t>井原地区消防組合一般会計</t>
    <phoneticPr fontId="2"/>
  </si>
  <si>
    <t>岡山県西部衛生施設組合一般会計</t>
    <phoneticPr fontId="2"/>
  </si>
  <si>
    <t>岡山県笠岡市・矢掛町中学校組合一般会計</t>
    <phoneticPr fontId="2"/>
  </si>
  <si>
    <t>岡山県市町村総合事務組合一般会計</t>
    <phoneticPr fontId="2"/>
  </si>
  <si>
    <t>岡山県市町村総合事務組合貸付金特別会計</t>
    <phoneticPr fontId="2"/>
  </si>
  <si>
    <t>岡山県市町村総合事務組合拠出金事業特別会計</t>
    <phoneticPr fontId="2"/>
  </si>
  <si>
    <t>岡山県後期高齢者医療広域連合一般会計</t>
    <phoneticPr fontId="2"/>
  </si>
  <si>
    <t>岡山県後期高齢者医療広域連合特別会計</t>
    <phoneticPr fontId="2"/>
  </si>
  <si>
    <t>岡山県市町村税整理組合一般会計</t>
    <phoneticPr fontId="2"/>
  </si>
  <si>
    <t>〇</t>
    <phoneticPr fontId="2"/>
  </si>
  <si>
    <t>文教福祉施設整備基金</t>
    <rPh sb="0" eb="2">
      <t>ブンキョウ</t>
    </rPh>
    <rPh sb="2" eb="4">
      <t>フクシ</t>
    </rPh>
    <rPh sb="4" eb="6">
      <t>シセツ</t>
    </rPh>
    <rPh sb="6" eb="8">
      <t>セイビ</t>
    </rPh>
    <rPh sb="8" eb="10">
      <t>キキン</t>
    </rPh>
    <phoneticPr fontId="5"/>
  </si>
  <si>
    <t>賑わいのまちづくり基金</t>
    <rPh sb="0" eb="1">
      <t>ニギ</t>
    </rPh>
    <rPh sb="9" eb="11">
      <t>キキン</t>
    </rPh>
    <phoneticPr fontId="2"/>
  </si>
  <si>
    <t>地域福祉基金</t>
    <rPh sb="0" eb="2">
      <t>チイキ</t>
    </rPh>
    <rPh sb="2" eb="4">
      <t>フクシ</t>
    </rPh>
    <rPh sb="4" eb="6">
      <t>キキン</t>
    </rPh>
    <phoneticPr fontId="2"/>
  </si>
  <si>
    <t>こどもみらい基金</t>
    <rPh sb="6" eb="8">
      <t>キキン</t>
    </rPh>
    <phoneticPr fontId="2"/>
  </si>
  <si>
    <t>ふるさと応援基金</t>
    <rPh sb="4" eb="6">
      <t>オウエン</t>
    </rPh>
    <rPh sb="6" eb="8">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</si>
</sst>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78" fontId="21"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93492</c:v>
                </c:pt>
                <c:pt idx="1">
                  <c:v>94796</c:v>
                </c:pt>
                <c:pt idx="2">
                  <c:v>85942</c:v>
                </c:pt>
                <c:pt idx="3">
                  <c:v>95007</c:v>
                </c:pt>
                <c:pt idx="4">
                  <c:v>98176</c:v>
                </c:pt>
              </c:numCache>
            </c:numRef>
          </c:val>
          <c:smooth val="0"/>
          <c:extLst>
            <c:ext xmlns:c16="http://schemas.microsoft.com/office/drawing/2014/chart" uri="{C3380CC4-5D6E-409C-BE32-E72D297353CC}">
              <c16:uniqueId val="{00000000-3670-4639-870C-0218EBE0B7E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110778</c:v>
                </c:pt>
                <c:pt idx="1">
                  <c:v>143070</c:v>
                </c:pt>
                <c:pt idx="2">
                  <c:v>82613</c:v>
                </c:pt>
                <c:pt idx="3">
                  <c:v>63990</c:v>
                </c:pt>
                <c:pt idx="4">
                  <c:v>77702</c:v>
                </c:pt>
              </c:numCache>
            </c:numRef>
          </c:val>
          <c:smooth val="0"/>
          <c:extLst>
            <c:ext xmlns:c16="http://schemas.microsoft.com/office/drawing/2014/chart" uri="{C3380CC4-5D6E-409C-BE32-E72D297353CC}">
              <c16:uniqueId val="{00000001-3670-4639-870C-0218EBE0B7E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13.59</c:v>
                </c:pt>
                <c:pt idx="1">
                  <c:v>6.46</c:v>
                </c:pt>
                <c:pt idx="2">
                  <c:v>7.33</c:v>
                </c:pt>
                <c:pt idx="3">
                  <c:v>7.31</c:v>
                </c:pt>
                <c:pt idx="4">
                  <c:v>4.91</c:v>
                </c:pt>
              </c:numCache>
            </c:numRef>
          </c:val>
          <c:extLst>
            <c:ext xmlns:c16="http://schemas.microsoft.com/office/drawing/2014/chart" uri="{C3380CC4-5D6E-409C-BE32-E72D297353CC}">
              <c16:uniqueId val="{00000000-AB44-44B5-9660-32527867A89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66.11</c:v>
                </c:pt>
                <c:pt idx="1">
                  <c:v>64.7</c:v>
                </c:pt>
                <c:pt idx="2">
                  <c:v>63.58</c:v>
                </c:pt>
                <c:pt idx="3">
                  <c:v>65.91</c:v>
                </c:pt>
                <c:pt idx="4">
                  <c:v>67.08</c:v>
                </c:pt>
              </c:numCache>
            </c:numRef>
          </c:val>
          <c:extLst>
            <c:ext xmlns:c16="http://schemas.microsoft.com/office/drawing/2014/chart" uri="{C3380CC4-5D6E-409C-BE32-E72D297353CC}">
              <c16:uniqueId val="{00000001-AB44-44B5-9660-32527867A89E}"/>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c:v>
                </c:pt>
                <c:pt idx="1">
                  <c:v>-3.23</c:v>
                </c:pt>
                <c:pt idx="2">
                  <c:v>6.67</c:v>
                </c:pt>
                <c:pt idx="3">
                  <c:v>3.1</c:v>
                </c:pt>
                <c:pt idx="4">
                  <c:v>0.5</c:v>
                </c:pt>
              </c:numCache>
            </c:numRef>
          </c:val>
          <c:smooth val="0"/>
          <c:extLst>
            <c:ext xmlns:c16="http://schemas.microsoft.com/office/drawing/2014/chart" uri="{C3380CC4-5D6E-409C-BE32-E72D297353CC}">
              <c16:uniqueId val="{00000002-AB44-44B5-9660-32527867A89E}"/>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0.32</c:v>
                </c:pt>
                <c:pt idx="2">
                  <c:v>#N/A</c:v>
                </c:pt>
                <c:pt idx="3">
                  <c:v>7.0000000000000007E-2</c:v>
                </c:pt>
                <c:pt idx="4">
                  <c:v>#N/A</c:v>
                </c:pt>
                <c:pt idx="5">
                  <c:v>0.06</c:v>
                </c:pt>
                <c:pt idx="6">
                  <c:v>#N/A</c:v>
                </c:pt>
                <c:pt idx="7">
                  <c:v>0.06</c:v>
                </c:pt>
                <c:pt idx="8">
                  <c:v>#N/A</c:v>
                </c:pt>
                <c:pt idx="9">
                  <c:v>0.06</c:v>
                </c:pt>
              </c:numCache>
            </c:numRef>
          </c:val>
          <c:extLst>
            <c:ext xmlns:c16="http://schemas.microsoft.com/office/drawing/2014/chart" uri="{C3380CC4-5D6E-409C-BE32-E72D297353CC}">
              <c16:uniqueId val="{00000000-566C-4067-A836-29B9E169F5E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66C-4067-A836-29B9E169F5ED}"/>
            </c:ext>
          </c:extLst>
        </c:ser>
        <c:ser>
          <c:idx val="2"/>
          <c:order val="2"/>
          <c:tx>
            <c:strRef>
              <c:f>データシート!$A$29</c:f>
              <c:strCache>
                <c:ptCount val="1"/>
                <c:pt idx="0">
                  <c:v>矢掛町地域開発事業特別会計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0.06</c:v>
                </c:pt>
                <c:pt idx="2">
                  <c:v>#N/A</c:v>
                </c:pt>
                <c:pt idx="3">
                  <c:v>0.05</c:v>
                </c:pt>
                <c:pt idx="4">
                  <c:v>#N/A</c:v>
                </c:pt>
                <c:pt idx="5">
                  <c:v>0.05</c:v>
                </c:pt>
                <c:pt idx="6">
                  <c:v>#N/A</c:v>
                </c:pt>
                <c:pt idx="7">
                  <c:v>0.09</c:v>
                </c:pt>
                <c:pt idx="8">
                  <c:v>#N/A</c:v>
                </c:pt>
                <c:pt idx="9">
                  <c:v>0.34</c:v>
                </c:pt>
              </c:numCache>
            </c:numRef>
          </c:val>
          <c:extLst>
            <c:ext xmlns:c16="http://schemas.microsoft.com/office/drawing/2014/chart" uri="{C3380CC4-5D6E-409C-BE32-E72D297353CC}">
              <c16:uniqueId val="{00000002-566C-4067-A836-29B9E169F5ED}"/>
            </c:ext>
          </c:extLst>
        </c:ser>
        <c:ser>
          <c:idx val="3"/>
          <c:order val="3"/>
          <c:tx>
            <c:strRef>
              <c:f>データシート!$A$30</c:f>
              <c:strCache>
                <c:ptCount val="1"/>
                <c:pt idx="0">
                  <c:v>矢掛町国民健康保険事業特別会計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0.83</c:v>
                </c:pt>
                <c:pt idx="2">
                  <c:v>#N/A</c:v>
                </c:pt>
                <c:pt idx="3">
                  <c:v>0.63</c:v>
                </c:pt>
                <c:pt idx="4">
                  <c:v>#N/A</c:v>
                </c:pt>
                <c:pt idx="5">
                  <c:v>0.53</c:v>
                </c:pt>
                <c:pt idx="6">
                  <c:v>#N/A</c:v>
                </c:pt>
                <c:pt idx="7">
                  <c:v>0.6</c:v>
                </c:pt>
                <c:pt idx="8">
                  <c:v>#N/A</c:v>
                </c:pt>
                <c:pt idx="9">
                  <c:v>0.43</c:v>
                </c:pt>
              </c:numCache>
            </c:numRef>
          </c:val>
          <c:extLst>
            <c:ext xmlns:c16="http://schemas.microsoft.com/office/drawing/2014/chart" uri="{C3380CC4-5D6E-409C-BE32-E72D297353CC}">
              <c16:uniqueId val="{00000003-566C-4067-A836-29B9E169F5ED}"/>
            </c:ext>
          </c:extLst>
        </c:ser>
        <c:ser>
          <c:idx val="4"/>
          <c:order val="4"/>
          <c:tx>
            <c:strRef>
              <c:f>データシート!$A$31</c:f>
              <c:strCache>
                <c:ptCount val="1"/>
                <c:pt idx="0">
                  <c:v>矢掛町介護老人保健施設事業会計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5.5</c:v>
                </c:pt>
                <c:pt idx="2">
                  <c:v>#N/A</c:v>
                </c:pt>
                <c:pt idx="3">
                  <c:v>2.87</c:v>
                </c:pt>
                <c:pt idx="4">
                  <c:v>#N/A</c:v>
                </c:pt>
                <c:pt idx="5">
                  <c:v>2.99</c:v>
                </c:pt>
                <c:pt idx="6">
                  <c:v>#N/A</c:v>
                </c:pt>
                <c:pt idx="7">
                  <c:v>2.6</c:v>
                </c:pt>
                <c:pt idx="8">
                  <c:v>#N/A</c:v>
                </c:pt>
                <c:pt idx="9">
                  <c:v>2.2999999999999998</c:v>
                </c:pt>
              </c:numCache>
            </c:numRef>
          </c:val>
          <c:extLst>
            <c:ext xmlns:c16="http://schemas.microsoft.com/office/drawing/2014/chart" uri="{C3380CC4-5D6E-409C-BE32-E72D297353CC}">
              <c16:uniqueId val="{00000004-566C-4067-A836-29B9E169F5ED}"/>
            </c:ext>
          </c:extLst>
        </c:ser>
        <c:ser>
          <c:idx val="5"/>
          <c:order val="5"/>
          <c:tx>
            <c:strRef>
              <c:f>データシート!$A$32</c:f>
              <c:strCache>
                <c:ptCount val="1"/>
                <c:pt idx="0">
                  <c:v>矢掛町介護保険事業特別会計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1.03</c:v>
                </c:pt>
                <c:pt idx="2">
                  <c:v>#N/A</c:v>
                </c:pt>
                <c:pt idx="3">
                  <c:v>0.45</c:v>
                </c:pt>
                <c:pt idx="4">
                  <c:v>#N/A</c:v>
                </c:pt>
                <c:pt idx="5">
                  <c:v>2.1</c:v>
                </c:pt>
                <c:pt idx="6">
                  <c:v>#N/A</c:v>
                </c:pt>
                <c:pt idx="7">
                  <c:v>3.09</c:v>
                </c:pt>
                <c:pt idx="8">
                  <c:v>#N/A</c:v>
                </c:pt>
                <c:pt idx="9">
                  <c:v>2.4500000000000002</c:v>
                </c:pt>
              </c:numCache>
            </c:numRef>
          </c:val>
          <c:extLst>
            <c:ext xmlns:c16="http://schemas.microsoft.com/office/drawing/2014/chart" uri="{C3380CC4-5D6E-409C-BE32-E72D297353CC}">
              <c16:uniqueId val="{00000005-566C-4067-A836-29B9E169F5ED}"/>
            </c:ext>
          </c:extLst>
        </c:ser>
        <c:ser>
          <c:idx val="6"/>
          <c:order val="6"/>
          <c:tx>
            <c:strRef>
              <c:f>データシート!$A$33</c:f>
              <c:strCache>
                <c:ptCount val="1"/>
                <c:pt idx="0">
                  <c:v>矢掛町下水道事業会計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7.48</c:v>
                </c:pt>
                <c:pt idx="2">
                  <c:v>#N/A</c:v>
                </c:pt>
                <c:pt idx="3">
                  <c:v>7.05</c:v>
                </c:pt>
                <c:pt idx="4">
                  <c:v>#N/A</c:v>
                </c:pt>
                <c:pt idx="5">
                  <c:v>5.26</c:v>
                </c:pt>
                <c:pt idx="6">
                  <c:v>#N/A</c:v>
                </c:pt>
                <c:pt idx="7">
                  <c:v>4.17</c:v>
                </c:pt>
                <c:pt idx="8">
                  <c:v>#N/A</c:v>
                </c:pt>
                <c:pt idx="9">
                  <c:v>4.08</c:v>
                </c:pt>
              </c:numCache>
            </c:numRef>
          </c:val>
          <c:extLst>
            <c:ext xmlns:c16="http://schemas.microsoft.com/office/drawing/2014/chart" uri="{C3380CC4-5D6E-409C-BE32-E72D297353CC}">
              <c16:uniqueId val="{00000006-566C-4067-A836-29B9E169F5ED}"/>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13.39</c:v>
                </c:pt>
                <c:pt idx="2">
                  <c:v>#N/A</c:v>
                </c:pt>
                <c:pt idx="3">
                  <c:v>6.46</c:v>
                </c:pt>
                <c:pt idx="4">
                  <c:v>#N/A</c:v>
                </c:pt>
                <c:pt idx="5">
                  <c:v>7.33</c:v>
                </c:pt>
                <c:pt idx="6">
                  <c:v>#N/A</c:v>
                </c:pt>
                <c:pt idx="7">
                  <c:v>7.31</c:v>
                </c:pt>
                <c:pt idx="8">
                  <c:v>#N/A</c:v>
                </c:pt>
                <c:pt idx="9">
                  <c:v>4.91</c:v>
                </c:pt>
              </c:numCache>
            </c:numRef>
          </c:val>
          <c:extLst>
            <c:ext xmlns:c16="http://schemas.microsoft.com/office/drawing/2014/chart" uri="{C3380CC4-5D6E-409C-BE32-E72D297353CC}">
              <c16:uniqueId val="{00000007-566C-4067-A836-29B9E169F5ED}"/>
            </c:ext>
          </c:extLst>
        </c:ser>
        <c:ser>
          <c:idx val="8"/>
          <c:order val="8"/>
          <c:tx>
            <c:strRef>
              <c:f>データシート!$A$35</c:f>
              <c:strCache>
                <c:ptCount val="1"/>
                <c:pt idx="0">
                  <c:v>矢掛町水道事業会計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14.49</c:v>
                </c:pt>
                <c:pt idx="2">
                  <c:v>#N/A</c:v>
                </c:pt>
                <c:pt idx="3">
                  <c:v>9.89</c:v>
                </c:pt>
                <c:pt idx="4">
                  <c:v>#N/A</c:v>
                </c:pt>
                <c:pt idx="5">
                  <c:v>9.4</c:v>
                </c:pt>
                <c:pt idx="6">
                  <c:v>#N/A</c:v>
                </c:pt>
                <c:pt idx="7">
                  <c:v>10.11</c:v>
                </c:pt>
                <c:pt idx="8">
                  <c:v>#N/A</c:v>
                </c:pt>
                <c:pt idx="9">
                  <c:v>9.85</c:v>
                </c:pt>
              </c:numCache>
            </c:numRef>
          </c:val>
          <c:extLst>
            <c:ext xmlns:c16="http://schemas.microsoft.com/office/drawing/2014/chart" uri="{C3380CC4-5D6E-409C-BE32-E72D297353CC}">
              <c16:uniqueId val="{00000008-566C-4067-A836-29B9E169F5ED}"/>
            </c:ext>
          </c:extLst>
        </c:ser>
        <c:ser>
          <c:idx val="9"/>
          <c:order val="9"/>
          <c:tx>
            <c:strRef>
              <c:f>データシート!$A$36</c:f>
              <c:strCache>
                <c:ptCount val="1"/>
                <c:pt idx="0">
                  <c:v>矢掛町病院事業会計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23.76</c:v>
                </c:pt>
                <c:pt idx="2">
                  <c:v>#N/A</c:v>
                </c:pt>
                <c:pt idx="3">
                  <c:v>13.03</c:v>
                </c:pt>
                <c:pt idx="4">
                  <c:v>#N/A</c:v>
                </c:pt>
                <c:pt idx="5">
                  <c:v>13.14</c:v>
                </c:pt>
                <c:pt idx="6">
                  <c:v>#N/A</c:v>
                </c:pt>
                <c:pt idx="7">
                  <c:v>13.79</c:v>
                </c:pt>
                <c:pt idx="8">
                  <c:v>#N/A</c:v>
                </c:pt>
                <c:pt idx="9">
                  <c:v>11.55</c:v>
                </c:pt>
              </c:numCache>
            </c:numRef>
          </c:val>
          <c:extLst>
            <c:ext xmlns:c16="http://schemas.microsoft.com/office/drawing/2014/chart" uri="{C3380CC4-5D6E-409C-BE32-E72D297353CC}">
              <c16:uniqueId val="{00000009-566C-4067-A836-29B9E169F5E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1029</c:v>
                </c:pt>
                <c:pt idx="5">
                  <c:v>1086</c:v>
                </c:pt>
                <c:pt idx="8">
                  <c:v>1160</c:v>
                </c:pt>
                <c:pt idx="11">
                  <c:v>1206</c:v>
                </c:pt>
                <c:pt idx="14">
                  <c:v>1251</c:v>
                </c:pt>
              </c:numCache>
            </c:numRef>
          </c:val>
          <c:extLst>
            <c:ext xmlns:c16="http://schemas.microsoft.com/office/drawing/2014/chart" uri="{C3380CC4-5D6E-409C-BE32-E72D297353CC}">
              <c16:uniqueId val="{00000000-7AAC-4DE3-9ECC-18C08B18B2E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7AAC-4DE3-9ECC-18C08B18B2E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c:v>
                </c:pt>
                <c:pt idx="3">
                  <c:v>3</c:v>
                </c:pt>
                <c:pt idx="6">
                  <c:v>3</c:v>
                </c:pt>
                <c:pt idx="9">
                  <c:v>3</c:v>
                </c:pt>
                <c:pt idx="12">
                  <c:v>2</c:v>
                </c:pt>
              </c:numCache>
            </c:numRef>
          </c:val>
          <c:extLst>
            <c:ext xmlns:c16="http://schemas.microsoft.com/office/drawing/2014/chart" uri="{C3380CC4-5D6E-409C-BE32-E72D297353CC}">
              <c16:uniqueId val="{00000002-7AAC-4DE3-9ECC-18C08B18B2E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5</c:v>
                </c:pt>
                <c:pt idx="3">
                  <c:v>5</c:v>
                </c:pt>
                <c:pt idx="6">
                  <c:v>6</c:v>
                </c:pt>
                <c:pt idx="9">
                  <c:v>6</c:v>
                </c:pt>
                <c:pt idx="12">
                  <c:v>6</c:v>
                </c:pt>
              </c:numCache>
            </c:numRef>
          </c:val>
          <c:extLst>
            <c:ext xmlns:c16="http://schemas.microsoft.com/office/drawing/2014/chart" uri="{C3380CC4-5D6E-409C-BE32-E72D297353CC}">
              <c16:uniqueId val="{00000003-7AAC-4DE3-9ECC-18C08B18B2E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594</c:v>
                </c:pt>
                <c:pt idx="3">
                  <c:v>611</c:v>
                </c:pt>
                <c:pt idx="6">
                  <c:v>675</c:v>
                </c:pt>
                <c:pt idx="9">
                  <c:v>639</c:v>
                </c:pt>
                <c:pt idx="12">
                  <c:v>640</c:v>
                </c:pt>
              </c:numCache>
            </c:numRef>
          </c:val>
          <c:extLst>
            <c:ext xmlns:c16="http://schemas.microsoft.com/office/drawing/2014/chart" uri="{C3380CC4-5D6E-409C-BE32-E72D297353CC}">
              <c16:uniqueId val="{00000004-7AAC-4DE3-9ECC-18C08B18B2E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7AAC-4DE3-9ECC-18C08B18B2E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7AAC-4DE3-9ECC-18C08B18B2E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785</c:v>
                </c:pt>
                <c:pt idx="3">
                  <c:v>837</c:v>
                </c:pt>
                <c:pt idx="6">
                  <c:v>897</c:v>
                </c:pt>
                <c:pt idx="9">
                  <c:v>920</c:v>
                </c:pt>
                <c:pt idx="12">
                  <c:v>961</c:v>
                </c:pt>
              </c:numCache>
            </c:numRef>
          </c:val>
          <c:extLst>
            <c:ext xmlns:c16="http://schemas.microsoft.com/office/drawing/2014/chart" uri="{C3380CC4-5D6E-409C-BE32-E72D297353CC}">
              <c16:uniqueId val="{00000007-7AAC-4DE3-9ECC-18C08B18B2E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359</c:v>
                </c:pt>
                <c:pt idx="2">
                  <c:v>#N/A</c:v>
                </c:pt>
                <c:pt idx="3">
                  <c:v>#N/A</c:v>
                </c:pt>
                <c:pt idx="4">
                  <c:v>370</c:v>
                </c:pt>
                <c:pt idx="5">
                  <c:v>#N/A</c:v>
                </c:pt>
                <c:pt idx="6">
                  <c:v>#N/A</c:v>
                </c:pt>
                <c:pt idx="7">
                  <c:v>421</c:v>
                </c:pt>
                <c:pt idx="8">
                  <c:v>#N/A</c:v>
                </c:pt>
                <c:pt idx="9">
                  <c:v>#N/A</c:v>
                </c:pt>
                <c:pt idx="10">
                  <c:v>362</c:v>
                </c:pt>
                <c:pt idx="11">
                  <c:v>#N/A</c:v>
                </c:pt>
                <c:pt idx="12">
                  <c:v>#N/A</c:v>
                </c:pt>
                <c:pt idx="13">
                  <c:v>358</c:v>
                </c:pt>
                <c:pt idx="14">
                  <c:v>#N/A</c:v>
                </c:pt>
              </c:numCache>
            </c:numRef>
          </c:val>
          <c:smooth val="0"/>
          <c:extLst>
            <c:ext xmlns:c16="http://schemas.microsoft.com/office/drawing/2014/chart" uri="{C3380CC4-5D6E-409C-BE32-E72D297353CC}">
              <c16:uniqueId val="{00000008-7AAC-4DE3-9ECC-18C08B18B2E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12462</c:v>
                </c:pt>
                <c:pt idx="5">
                  <c:v>12072</c:v>
                </c:pt>
                <c:pt idx="8">
                  <c:v>11583</c:v>
                </c:pt>
                <c:pt idx="11">
                  <c:v>11059</c:v>
                </c:pt>
                <c:pt idx="14">
                  <c:v>10775</c:v>
                </c:pt>
              </c:numCache>
            </c:numRef>
          </c:val>
          <c:extLst>
            <c:ext xmlns:c16="http://schemas.microsoft.com/office/drawing/2014/chart" uri="{C3380CC4-5D6E-409C-BE32-E72D297353CC}">
              <c16:uniqueId val="{00000000-B708-4C71-BFBB-192277F63E5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47</c:v>
                </c:pt>
                <c:pt idx="5">
                  <c:v>148</c:v>
                </c:pt>
                <c:pt idx="8">
                  <c:v>142</c:v>
                </c:pt>
                <c:pt idx="11">
                  <c:v>135</c:v>
                </c:pt>
                <c:pt idx="14">
                  <c:v>133</c:v>
                </c:pt>
              </c:numCache>
            </c:numRef>
          </c:val>
          <c:extLst>
            <c:ext xmlns:c16="http://schemas.microsoft.com/office/drawing/2014/chart" uri="{C3380CC4-5D6E-409C-BE32-E72D297353CC}">
              <c16:uniqueId val="{00000001-B708-4C71-BFBB-192277F63E5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8419</c:v>
                </c:pt>
                <c:pt idx="5">
                  <c:v>8603</c:v>
                </c:pt>
                <c:pt idx="8">
                  <c:v>8975</c:v>
                </c:pt>
                <c:pt idx="11">
                  <c:v>9340</c:v>
                </c:pt>
                <c:pt idx="14">
                  <c:v>9540</c:v>
                </c:pt>
              </c:numCache>
            </c:numRef>
          </c:val>
          <c:extLst>
            <c:ext xmlns:c16="http://schemas.microsoft.com/office/drawing/2014/chart" uri="{C3380CC4-5D6E-409C-BE32-E72D297353CC}">
              <c16:uniqueId val="{00000002-B708-4C71-BFBB-192277F63E5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B708-4C71-BFBB-192277F63E5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B708-4C71-BFBB-192277F63E5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67</c:v>
                </c:pt>
                <c:pt idx="9">
                  <c:v>0</c:v>
                </c:pt>
                <c:pt idx="12">
                  <c:v>457</c:v>
                </c:pt>
              </c:numCache>
            </c:numRef>
          </c:val>
          <c:extLst>
            <c:ext xmlns:c16="http://schemas.microsoft.com/office/drawing/2014/chart" uri="{C3380CC4-5D6E-409C-BE32-E72D297353CC}">
              <c16:uniqueId val="{00000005-B708-4C71-BFBB-192277F63E5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764</c:v>
                </c:pt>
                <c:pt idx="3">
                  <c:v>680</c:v>
                </c:pt>
                <c:pt idx="6">
                  <c:v>607</c:v>
                </c:pt>
                <c:pt idx="9">
                  <c:v>597</c:v>
                </c:pt>
                <c:pt idx="12">
                  <c:v>604</c:v>
                </c:pt>
              </c:numCache>
            </c:numRef>
          </c:val>
          <c:extLst>
            <c:ext xmlns:c16="http://schemas.microsoft.com/office/drawing/2014/chart" uri="{C3380CC4-5D6E-409C-BE32-E72D297353CC}">
              <c16:uniqueId val="{00000006-B708-4C71-BFBB-192277F63E5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59</c:v>
                </c:pt>
                <c:pt idx="3">
                  <c:v>56</c:v>
                </c:pt>
                <c:pt idx="6">
                  <c:v>52</c:v>
                </c:pt>
                <c:pt idx="9">
                  <c:v>47</c:v>
                </c:pt>
                <c:pt idx="12">
                  <c:v>40</c:v>
                </c:pt>
              </c:numCache>
            </c:numRef>
          </c:val>
          <c:extLst>
            <c:ext xmlns:c16="http://schemas.microsoft.com/office/drawing/2014/chart" uri="{C3380CC4-5D6E-409C-BE32-E72D297353CC}">
              <c16:uniqueId val="{00000007-B708-4C71-BFBB-192277F63E5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7393</c:v>
                </c:pt>
                <c:pt idx="3">
                  <c:v>6627</c:v>
                </c:pt>
                <c:pt idx="6">
                  <c:v>6406</c:v>
                </c:pt>
                <c:pt idx="9">
                  <c:v>5909</c:v>
                </c:pt>
                <c:pt idx="12">
                  <c:v>5407</c:v>
                </c:pt>
              </c:numCache>
            </c:numRef>
          </c:val>
          <c:extLst>
            <c:ext xmlns:c16="http://schemas.microsoft.com/office/drawing/2014/chart" uri="{C3380CC4-5D6E-409C-BE32-E72D297353CC}">
              <c16:uniqueId val="{00000008-B708-4C71-BFBB-192277F63E5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212</c:v>
                </c:pt>
                <c:pt idx="3">
                  <c:v>416</c:v>
                </c:pt>
                <c:pt idx="6">
                  <c:v>329</c:v>
                </c:pt>
                <c:pt idx="9">
                  <c:v>323</c:v>
                </c:pt>
                <c:pt idx="12">
                  <c:v>243</c:v>
                </c:pt>
              </c:numCache>
            </c:numRef>
          </c:val>
          <c:extLst>
            <c:ext xmlns:c16="http://schemas.microsoft.com/office/drawing/2014/chart" uri="{C3380CC4-5D6E-409C-BE32-E72D297353CC}">
              <c16:uniqueId val="{00000009-B708-4C71-BFBB-192277F63E5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10309</c:v>
                </c:pt>
                <c:pt idx="3">
                  <c:v>10194</c:v>
                </c:pt>
                <c:pt idx="6">
                  <c:v>10048</c:v>
                </c:pt>
                <c:pt idx="9">
                  <c:v>9473</c:v>
                </c:pt>
                <c:pt idx="12">
                  <c:v>9083</c:v>
                </c:pt>
              </c:numCache>
            </c:numRef>
          </c:val>
          <c:extLst>
            <c:ext xmlns:c16="http://schemas.microsoft.com/office/drawing/2014/chart" uri="{C3380CC4-5D6E-409C-BE32-E72D297353CC}">
              <c16:uniqueId val="{0000000A-B708-4C71-BFBB-192277F63E5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B708-4C71-BFBB-192277F63E5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3615</c:v>
                </c:pt>
                <c:pt idx="1">
                  <c:v>3723</c:v>
                </c:pt>
                <c:pt idx="2">
                  <c:v>3812</c:v>
                </c:pt>
              </c:numCache>
            </c:numRef>
          </c:val>
          <c:extLst>
            <c:ext xmlns:c16="http://schemas.microsoft.com/office/drawing/2014/chart" uri="{C3380CC4-5D6E-409C-BE32-E72D297353CC}">
              <c16:uniqueId val="{00000000-8902-4C65-A0D5-2E8B2A196E5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1234</c:v>
                </c:pt>
                <c:pt idx="1">
                  <c:v>1208</c:v>
                </c:pt>
                <c:pt idx="2">
                  <c:v>1136</c:v>
                </c:pt>
              </c:numCache>
            </c:numRef>
          </c:val>
          <c:extLst>
            <c:ext xmlns:c16="http://schemas.microsoft.com/office/drawing/2014/chart" uri="{C3380CC4-5D6E-409C-BE32-E72D297353CC}">
              <c16:uniqueId val="{00000001-8902-4C65-A0D5-2E8B2A196E5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3554</c:v>
                </c:pt>
                <c:pt idx="1">
                  <c:v>3874</c:v>
                </c:pt>
                <c:pt idx="2">
                  <c:v>4073</c:v>
                </c:pt>
              </c:numCache>
            </c:numRef>
          </c:val>
          <c:extLst>
            <c:ext xmlns:c16="http://schemas.microsoft.com/office/drawing/2014/chart" uri="{C3380CC4-5D6E-409C-BE32-E72D297353CC}">
              <c16:uniqueId val="{00000002-8902-4C65-A0D5-2E8B2A196E5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企業誘致の推進や積極的な定住施策，観光施策等により定住人口や交流人口を増やし，税収増加を図っているが，少子高齢化による人口減少や全国平均を上回る高齢化率</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（令和５年</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月末時点</a:t>
          </a:r>
          <a:r>
            <a:rPr kumimoji="1" lang="en-US" altLang="ja-JP" sz="1200">
              <a:solidFill>
                <a:sysClr val="windowText" lastClr="000000"/>
              </a:solidFill>
              <a:latin typeface="ＭＳ Ｐゴシック" panose="020B0600070205080204" pitchFamily="50" charset="-128"/>
              <a:ea typeface="ＭＳ Ｐゴシック" panose="020B0600070205080204" pitchFamily="50" charset="-128"/>
            </a:rPr>
            <a:t>39.32</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200">
              <a:latin typeface="ＭＳ Ｐゴシック" panose="020B0600070205080204" pitchFamily="50" charset="-128"/>
              <a:ea typeface="ＭＳ Ｐゴシック" panose="020B0600070205080204" pitchFamily="50" charset="-128"/>
            </a:rPr>
            <a:t>等により財政基盤が弱く，類似団体平均を下回っており，地方交付税に依存した財政運営となっている。</a:t>
          </a:r>
        </a:p>
        <a:p>
          <a:r>
            <a:rPr kumimoji="1" lang="ja-JP" altLang="en-US" sz="1200">
              <a:latin typeface="ＭＳ Ｐゴシック" panose="020B0600070205080204" pitchFamily="50" charset="-128"/>
              <a:ea typeface="ＭＳ Ｐゴシック" panose="020B0600070205080204" pitchFamily="50" charset="-128"/>
            </a:rPr>
            <a:t>　近年はほぼ横ばいで推移しているが，過疎債をはじめとした交付税措置の有利な起債を積極的に活用してきた結果，年々起債の償還額が増加していることに加え，令和２年度以降の算定項目の追加等による基準財政需要額の増により，財政力指数は低下傾向にあ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98954</xdr:rowOff>
    </xdr:from>
    <xdr:to>
      <xdr:col>23</xdr:col>
      <xdr:colOff>133350</xdr:colOff>
      <xdr:row>44</xdr:row>
      <xdr:rowOff>165100</xdr:rowOff>
    </xdr:to>
    <xdr:cxnSp macro="">
      <xdr:nvCxnSpPr>
        <xdr:cNvPr id="67" name="直線コネクタ 66"/>
        <xdr:cNvCxnSpPr/>
      </xdr:nvCxnSpPr>
      <xdr:spPr>
        <a:xfrm flipV="1">
          <a:off x="4953000" y="6271154"/>
          <a:ext cx="0" cy="14377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13881</xdr:rowOff>
    </xdr:from>
    <xdr:ext cx="762000" cy="259045"/>
    <xdr:sp macro="" textlink="">
      <xdr:nvSpPr>
        <xdr:cNvPr id="70" name="財政力最大値テキスト"/>
        <xdr:cNvSpPr txBox="1"/>
      </xdr:nvSpPr>
      <xdr:spPr>
        <a:xfrm>
          <a:off x="5041900" y="6014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98954</xdr:rowOff>
    </xdr:from>
    <xdr:to>
      <xdr:col>24</xdr:col>
      <xdr:colOff>12700</xdr:colOff>
      <xdr:row>36</xdr:row>
      <xdr:rowOff>98954</xdr:rowOff>
    </xdr:to>
    <xdr:cxnSp macro="">
      <xdr:nvCxnSpPr>
        <xdr:cNvPr id="71" name="直線コネクタ 70"/>
        <xdr:cNvCxnSpPr/>
      </xdr:nvCxnSpPr>
      <xdr:spPr>
        <a:xfrm>
          <a:off x="4864100" y="6271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14288</xdr:rowOff>
    </xdr:from>
    <xdr:to>
      <xdr:col>23</xdr:col>
      <xdr:colOff>133350</xdr:colOff>
      <xdr:row>44</xdr:row>
      <xdr:rowOff>24342</xdr:rowOff>
    </xdr:to>
    <xdr:cxnSp macro="">
      <xdr:nvCxnSpPr>
        <xdr:cNvPr id="72" name="直線コネクタ 71"/>
        <xdr:cNvCxnSpPr/>
      </xdr:nvCxnSpPr>
      <xdr:spPr>
        <a:xfrm>
          <a:off x="4114800" y="7558088"/>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20760</xdr:rowOff>
    </xdr:from>
    <xdr:ext cx="762000" cy="259045"/>
    <xdr:sp macro="" textlink="">
      <xdr:nvSpPr>
        <xdr:cNvPr id="73" name="財政力平均値テキスト"/>
        <xdr:cNvSpPr txBox="1"/>
      </xdr:nvSpPr>
      <xdr:spPr>
        <a:xfrm>
          <a:off x="5041900" y="722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4233</xdr:rowOff>
    </xdr:from>
    <xdr:to>
      <xdr:col>23</xdr:col>
      <xdr:colOff>184150</xdr:colOff>
      <xdr:row>43</xdr:row>
      <xdr:rowOff>105833</xdr:rowOff>
    </xdr:to>
    <xdr:sp macro="" textlink="">
      <xdr:nvSpPr>
        <xdr:cNvPr id="74" name="フローチャート: 判断 73"/>
        <xdr:cNvSpPr/>
      </xdr:nvSpPr>
      <xdr:spPr>
        <a:xfrm>
          <a:off x="49022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4233</xdr:rowOff>
    </xdr:from>
    <xdr:to>
      <xdr:col>19</xdr:col>
      <xdr:colOff>133350</xdr:colOff>
      <xdr:row>44</xdr:row>
      <xdr:rowOff>14288</xdr:rowOff>
    </xdr:to>
    <xdr:cxnSp macro="">
      <xdr:nvCxnSpPr>
        <xdr:cNvPr id="75" name="直線コネクタ 74"/>
        <xdr:cNvCxnSpPr/>
      </xdr:nvCxnSpPr>
      <xdr:spPr>
        <a:xfrm>
          <a:off x="3225800" y="7548033"/>
          <a:ext cx="8890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24342</xdr:rowOff>
    </xdr:from>
    <xdr:to>
      <xdr:col>19</xdr:col>
      <xdr:colOff>184150</xdr:colOff>
      <xdr:row>43</xdr:row>
      <xdr:rowOff>125942</xdr:rowOff>
    </xdr:to>
    <xdr:sp macro="" textlink="">
      <xdr:nvSpPr>
        <xdr:cNvPr id="76" name="フローチャート: 判断 75"/>
        <xdr:cNvSpPr/>
      </xdr:nvSpPr>
      <xdr:spPr>
        <a:xfrm>
          <a:off x="40640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136119</xdr:rowOff>
    </xdr:from>
    <xdr:ext cx="736600" cy="259045"/>
    <xdr:sp macro="" textlink="">
      <xdr:nvSpPr>
        <xdr:cNvPr id="77" name="テキスト ボックス 76"/>
        <xdr:cNvSpPr txBox="1"/>
      </xdr:nvSpPr>
      <xdr:spPr>
        <a:xfrm>
          <a:off x="3733800" y="71655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155575</xdr:rowOff>
    </xdr:from>
    <xdr:to>
      <xdr:col>15</xdr:col>
      <xdr:colOff>82550</xdr:colOff>
      <xdr:row>44</xdr:row>
      <xdr:rowOff>4233</xdr:rowOff>
    </xdr:to>
    <xdr:cxnSp macro="">
      <xdr:nvCxnSpPr>
        <xdr:cNvPr id="78" name="直線コネクタ 77"/>
        <xdr:cNvCxnSpPr/>
      </xdr:nvCxnSpPr>
      <xdr:spPr>
        <a:xfrm>
          <a:off x="2336800" y="75279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14288</xdr:rowOff>
    </xdr:from>
    <xdr:to>
      <xdr:col>15</xdr:col>
      <xdr:colOff>133350</xdr:colOff>
      <xdr:row>43</xdr:row>
      <xdr:rowOff>115888</xdr:rowOff>
    </xdr:to>
    <xdr:sp macro="" textlink="">
      <xdr:nvSpPr>
        <xdr:cNvPr id="79" name="フローチャート: 判断 78"/>
        <xdr:cNvSpPr/>
      </xdr:nvSpPr>
      <xdr:spPr>
        <a:xfrm>
          <a:off x="3175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126065</xdr:rowOff>
    </xdr:from>
    <xdr:ext cx="762000" cy="259045"/>
    <xdr:sp macro="" textlink="">
      <xdr:nvSpPr>
        <xdr:cNvPr id="80" name="テキスト ボックス 79"/>
        <xdr:cNvSpPr txBox="1"/>
      </xdr:nvSpPr>
      <xdr:spPr>
        <a:xfrm>
          <a:off x="2844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155575</xdr:rowOff>
    </xdr:from>
    <xdr:to>
      <xdr:col>11</xdr:col>
      <xdr:colOff>31750</xdr:colOff>
      <xdr:row>43</xdr:row>
      <xdr:rowOff>155575</xdr:rowOff>
    </xdr:to>
    <xdr:cxnSp macro="">
      <xdr:nvCxnSpPr>
        <xdr:cNvPr id="81" name="直線コネクタ 80"/>
        <xdr:cNvCxnSpPr/>
      </xdr:nvCxnSpPr>
      <xdr:spPr>
        <a:xfrm>
          <a:off x="1447800" y="75279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14288</xdr:rowOff>
    </xdr:from>
    <xdr:to>
      <xdr:col>11</xdr:col>
      <xdr:colOff>82550</xdr:colOff>
      <xdr:row>43</xdr:row>
      <xdr:rowOff>115888</xdr:rowOff>
    </xdr:to>
    <xdr:sp macro="" textlink="">
      <xdr:nvSpPr>
        <xdr:cNvPr id="82" name="フローチャート: 判断 81"/>
        <xdr:cNvSpPr/>
      </xdr:nvSpPr>
      <xdr:spPr>
        <a:xfrm>
          <a:off x="2286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126065</xdr:rowOff>
    </xdr:from>
    <xdr:ext cx="762000" cy="259045"/>
    <xdr:sp macro="" textlink="">
      <xdr:nvSpPr>
        <xdr:cNvPr id="83" name="テキスト ボックス 82"/>
        <xdr:cNvSpPr txBox="1"/>
      </xdr:nvSpPr>
      <xdr:spPr>
        <a:xfrm>
          <a:off x="1955800" y="7155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155575</xdr:rowOff>
    </xdr:from>
    <xdr:to>
      <xdr:col>7</xdr:col>
      <xdr:colOff>31750</xdr:colOff>
      <xdr:row>43</xdr:row>
      <xdr:rowOff>85725</xdr:rowOff>
    </xdr:to>
    <xdr:sp macro="" textlink="">
      <xdr:nvSpPr>
        <xdr:cNvPr id="84" name="フローチャート: 判断 83"/>
        <xdr:cNvSpPr/>
      </xdr:nvSpPr>
      <xdr:spPr>
        <a:xfrm>
          <a:off x="1397000" y="7356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95902</xdr:rowOff>
    </xdr:from>
    <xdr:ext cx="762000" cy="259045"/>
    <xdr:sp macro="" textlink="">
      <xdr:nvSpPr>
        <xdr:cNvPr id="85" name="テキスト ボックス 84"/>
        <xdr:cNvSpPr txBox="1"/>
      </xdr:nvSpPr>
      <xdr:spPr>
        <a:xfrm>
          <a:off x="1066800" y="7125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144992</xdr:rowOff>
    </xdr:from>
    <xdr:to>
      <xdr:col>23</xdr:col>
      <xdr:colOff>184150</xdr:colOff>
      <xdr:row>44</xdr:row>
      <xdr:rowOff>75142</xdr:rowOff>
    </xdr:to>
    <xdr:sp macro="" textlink="">
      <xdr:nvSpPr>
        <xdr:cNvPr id="91" name="楕円 90"/>
        <xdr:cNvSpPr/>
      </xdr:nvSpPr>
      <xdr:spPr>
        <a:xfrm>
          <a:off x="4902200" y="7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117069</xdr:rowOff>
    </xdr:from>
    <xdr:ext cx="762000" cy="259045"/>
    <xdr:sp macro="" textlink="">
      <xdr:nvSpPr>
        <xdr:cNvPr id="92" name="財政力該当値テキスト"/>
        <xdr:cNvSpPr txBox="1"/>
      </xdr:nvSpPr>
      <xdr:spPr>
        <a:xfrm>
          <a:off x="5041900" y="74894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134938</xdr:rowOff>
    </xdr:from>
    <xdr:to>
      <xdr:col>19</xdr:col>
      <xdr:colOff>184150</xdr:colOff>
      <xdr:row>44</xdr:row>
      <xdr:rowOff>65088</xdr:rowOff>
    </xdr:to>
    <xdr:sp macro="" textlink="">
      <xdr:nvSpPr>
        <xdr:cNvPr id="93" name="楕円 92"/>
        <xdr:cNvSpPr/>
      </xdr:nvSpPr>
      <xdr:spPr>
        <a:xfrm>
          <a:off x="4064000" y="7507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49865</xdr:rowOff>
    </xdr:from>
    <xdr:ext cx="736600" cy="259045"/>
    <xdr:sp macro="" textlink="">
      <xdr:nvSpPr>
        <xdr:cNvPr id="94" name="テキスト ボックス 93"/>
        <xdr:cNvSpPr txBox="1"/>
      </xdr:nvSpPr>
      <xdr:spPr>
        <a:xfrm>
          <a:off x="3733800" y="75936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124883</xdr:rowOff>
    </xdr:from>
    <xdr:to>
      <xdr:col>15</xdr:col>
      <xdr:colOff>133350</xdr:colOff>
      <xdr:row>44</xdr:row>
      <xdr:rowOff>55033</xdr:rowOff>
    </xdr:to>
    <xdr:sp macro="" textlink="">
      <xdr:nvSpPr>
        <xdr:cNvPr id="95" name="楕円 94"/>
        <xdr:cNvSpPr/>
      </xdr:nvSpPr>
      <xdr:spPr>
        <a:xfrm>
          <a:off x="3175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96" name="テキスト ボックス 95"/>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104775</xdr:rowOff>
    </xdr:from>
    <xdr:to>
      <xdr:col>11</xdr:col>
      <xdr:colOff>82550</xdr:colOff>
      <xdr:row>44</xdr:row>
      <xdr:rowOff>34925</xdr:rowOff>
    </xdr:to>
    <xdr:sp macro="" textlink="">
      <xdr:nvSpPr>
        <xdr:cNvPr id="97" name="楕円 96"/>
        <xdr:cNvSpPr/>
      </xdr:nvSpPr>
      <xdr:spPr>
        <a:xfrm>
          <a:off x="2286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19702</xdr:rowOff>
    </xdr:from>
    <xdr:ext cx="762000" cy="259045"/>
    <xdr:sp macro="" textlink="">
      <xdr:nvSpPr>
        <xdr:cNvPr id="98" name="テキスト ボックス 97"/>
        <xdr:cNvSpPr txBox="1"/>
      </xdr:nvSpPr>
      <xdr:spPr>
        <a:xfrm>
          <a:off x="1955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104775</xdr:rowOff>
    </xdr:from>
    <xdr:to>
      <xdr:col>7</xdr:col>
      <xdr:colOff>31750</xdr:colOff>
      <xdr:row>44</xdr:row>
      <xdr:rowOff>34925</xdr:rowOff>
    </xdr:to>
    <xdr:sp macro="" textlink="">
      <xdr:nvSpPr>
        <xdr:cNvPr id="99" name="楕円 98"/>
        <xdr:cNvSpPr/>
      </xdr:nvSpPr>
      <xdr:spPr>
        <a:xfrm>
          <a:off x="1397000" y="7477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19702</xdr:rowOff>
    </xdr:from>
    <xdr:ext cx="762000" cy="259045"/>
    <xdr:sp macro="" textlink="">
      <xdr:nvSpPr>
        <xdr:cNvPr id="100" name="テキスト ボックス 99"/>
        <xdr:cNvSpPr txBox="1"/>
      </xdr:nvSpPr>
      <xdr:spPr>
        <a:xfrm>
          <a:off x="1066800" y="7563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経常収支比率は，人件費や維持補修費の増により，経常経費充当一般財源が前年度から</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増となったのに対し，臨財債の</a:t>
          </a:r>
          <a:r>
            <a:rPr kumimoji="1" lang="en-US" altLang="ja-JP" sz="1050">
              <a:latin typeface="ＭＳ Ｐゴシック" panose="020B0600070205080204" pitchFamily="50" charset="-128"/>
              <a:ea typeface="ＭＳ Ｐゴシック" panose="020B0600070205080204" pitchFamily="50" charset="-128"/>
            </a:rPr>
            <a:t>54.4</a:t>
          </a:r>
          <a:r>
            <a:rPr kumimoji="1" lang="ja-JP" altLang="en-US" sz="1050">
              <a:latin typeface="ＭＳ Ｐゴシック" panose="020B0600070205080204" pitchFamily="50" charset="-128"/>
              <a:ea typeface="ＭＳ Ｐゴシック" panose="020B0600070205080204" pitchFamily="50" charset="-128"/>
            </a:rPr>
            <a:t>％減等により，臨財債を含む経常一般財源が</a:t>
          </a:r>
          <a:r>
            <a:rPr kumimoji="1" lang="en-US" altLang="ja-JP" sz="1050">
              <a:latin typeface="ＭＳ Ｐゴシック" panose="020B0600070205080204" pitchFamily="50" charset="-128"/>
              <a:ea typeface="ＭＳ Ｐゴシック" panose="020B0600070205080204" pitchFamily="50" charset="-128"/>
            </a:rPr>
            <a:t>0.4</a:t>
          </a:r>
          <a:r>
            <a:rPr kumimoji="1" lang="ja-JP" altLang="en-US" sz="1050">
              <a:latin typeface="ＭＳ Ｐゴシック" panose="020B0600070205080204" pitchFamily="50" charset="-128"/>
              <a:ea typeface="ＭＳ Ｐゴシック" panose="020B0600070205080204" pitchFamily="50" charset="-128"/>
            </a:rPr>
            <a:t>％の減となったことから，前年度から</a:t>
          </a:r>
          <a:r>
            <a:rPr kumimoji="1" lang="en-US" altLang="ja-JP" sz="1050">
              <a:latin typeface="ＭＳ Ｐゴシック" panose="020B0600070205080204" pitchFamily="50" charset="-128"/>
              <a:ea typeface="ＭＳ Ｐゴシック" panose="020B0600070205080204" pitchFamily="50" charset="-128"/>
            </a:rPr>
            <a:t>3.4</a:t>
          </a:r>
          <a:r>
            <a:rPr kumimoji="1" lang="ja-JP" altLang="en-US" sz="1050">
              <a:latin typeface="ＭＳ Ｐゴシック" panose="020B0600070205080204" pitchFamily="50" charset="-128"/>
              <a:ea typeface="ＭＳ Ｐゴシック" panose="020B0600070205080204" pitchFamily="50" charset="-128"/>
            </a:rPr>
            <a:t>ポイント悪化し，</a:t>
          </a:r>
          <a:r>
            <a:rPr kumimoji="1" lang="en-US" altLang="ja-JP" sz="1050">
              <a:latin typeface="ＭＳ Ｐゴシック" panose="020B0600070205080204" pitchFamily="50" charset="-128"/>
              <a:ea typeface="ＭＳ Ｐゴシック" panose="020B0600070205080204" pitchFamily="50" charset="-128"/>
            </a:rPr>
            <a:t>88.8</a:t>
          </a:r>
          <a:r>
            <a:rPr kumimoji="1" lang="ja-JP" altLang="en-US" sz="1050">
              <a:latin typeface="ＭＳ Ｐゴシック" panose="020B0600070205080204" pitchFamily="50" charset="-128"/>
              <a:ea typeface="ＭＳ Ｐゴシック" panose="020B0600070205080204" pitchFamily="50" charset="-128"/>
            </a:rPr>
            <a:t>％となっている。比率が高くなっているのは，人件費，補助費等，公債費の順だが，企業会計への繰出金（補助費等）が年々増加していることや物価上昇，給与改定等により，経常経費充当一般財源の増加傾向は今後も続く見込みである。地方債の償還については減債基金への積立を行っており，また，将来の財政運営に備え計画的に財政調整基金への積立を行っていることから，経常収支比率が悪化してもすぐに財政運営が立ち行かなくなることはないが，町債残高の抑制と経常収支比率の改善のため，令和２年度から町債の計画的な繰上償還を行っている。今後もこれを継続し，財政状況の改善を図っていく。</a:t>
          </a: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7" name="直線コネクタ 116"/>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8" name="テキスト ボックス 117"/>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9" name="直線コネクタ 118"/>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20" name="テキスト ボックス 119"/>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21" name="直線コネクタ 120"/>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2" name="テキスト ボックス 121"/>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3" name="直線コネクタ 122"/>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4" name="テキスト ボックス 123"/>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5" name="直線コネクタ 124"/>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6" name="テキスト ボックス 125"/>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161713</xdr:rowOff>
    </xdr:from>
    <xdr:to>
      <xdr:col>23</xdr:col>
      <xdr:colOff>133350</xdr:colOff>
      <xdr:row>65</xdr:row>
      <xdr:rowOff>165523</xdr:rowOff>
    </xdr:to>
    <xdr:cxnSp macro="">
      <xdr:nvCxnSpPr>
        <xdr:cNvPr id="130" name="直線コネクタ 129"/>
        <xdr:cNvCxnSpPr/>
      </xdr:nvCxnSpPr>
      <xdr:spPr>
        <a:xfrm flipV="1">
          <a:off x="4953000" y="9934363"/>
          <a:ext cx="0" cy="13754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137600</xdr:rowOff>
    </xdr:from>
    <xdr:ext cx="762000" cy="259045"/>
    <xdr:sp macro="" textlink="">
      <xdr:nvSpPr>
        <xdr:cNvPr id="131" name="財政構造の弾力性最小値テキスト"/>
        <xdr:cNvSpPr txBox="1"/>
      </xdr:nvSpPr>
      <xdr:spPr>
        <a:xfrm>
          <a:off x="5041900" y="11281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165523</xdr:rowOff>
    </xdr:from>
    <xdr:to>
      <xdr:col>24</xdr:col>
      <xdr:colOff>12700</xdr:colOff>
      <xdr:row>65</xdr:row>
      <xdr:rowOff>165523</xdr:rowOff>
    </xdr:to>
    <xdr:cxnSp macro="">
      <xdr:nvCxnSpPr>
        <xdr:cNvPr id="132" name="直線コネクタ 131"/>
        <xdr:cNvCxnSpPr/>
      </xdr:nvCxnSpPr>
      <xdr:spPr>
        <a:xfrm>
          <a:off x="4864100" y="11309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76640</xdr:rowOff>
    </xdr:from>
    <xdr:ext cx="762000" cy="259045"/>
    <xdr:sp macro="" textlink="">
      <xdr:nvSpPr>
        <xdr:cNvPr id="133" name="財政構造の弾力性最大値テキスト"/>
        <xdr:cNvSpPr txBox="1"/>
      </xdr:nvSpPr>
      <xdr:spPr>
        <a:xfrm>
          <a:off x="5041900" y="9677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161713</xdr:rowOff>
    </xdr:from>
    <xdr:to>
      <xdr:col>24</xdr:col>
      <xdr:colOff>12700</xdr:colOff>
      <xdr:row>57</xdr:row>
      <xdr:rowOff>161713</xdr:rowOff>
    </xdr:to>
    <xdr:cxnSp macro="">
      <xdr:nvCxnSpPr>
        <xdr:cNvPr id="134" name="直線コネクタ 133"/>
        <xdr:cNvCxnSpPr/>
      </xdr:nvCxnSpPr>
      <xdr:spPr>
        <a:xfrm>
          <a:off x="4864100" y="993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68580</xdr:rowOff>
    </xdr:to>
    <xdr:cxnSp macro="">
      <xdr:nvCxnSpPr>
        <xdr:cNvPr id="135" name="直線コネクタ 134"/>
        <xdr:cNvCxnSpPr/>
      </xdr:nvCxnSpPr>
      <xdr:spPr>
        <a:xfrm>
          <a:off x="4114800" y="10425006"/>
          <a:ext cx="838200" cy="273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165540</xdr:rowOff>
    </xdr:from>
    <xdr:ext cx="762000" cy="259045"/>
    <xdr:sp macro="" textlink="">
      <xdr:nvSpPr>
        <xdr:cNvPr id="136" name="財政構造の弾力性平均値テキスト"/>
        <xdr:cNvSpPr txBox="1"/>
      </xdr:nvSpPr>
      <xdr:spPr>
        <a:xfrm>
          <a:off x="5041900" y="10452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7" name="フローチャート: 判断 136"/>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108373</xdr:rowOff>
    </xdr:from>
    <xdr:to>
      <xdr:col>19</xdr:col>
      <xdr:colOff>133350</xdr:colOff>
      <xdr:row>60</xdr:row>
      <xdr:rowOff>138006</xdr:rowOff>
    </xdr:to>
    <xdr:cxnSp macro="">
      <xdr:nvCxnSpPr>
        <xdr:cNvPr id="138" name="直線コネクタ 137"/>
        <xdr:cNvCxnSpPr/>
      </xdr:nvCxnSpPr>
      <xdr:spPr>
        <a:xfrm>
          <a:off x="3225800" y="10223923"/>
          <a:ext cx="889000" cy="2010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12277</xdr:rowOff>
    </xdr:from>
    <xdr:to>
      <xdr:col>19</xdr:col>
      <xdr:colOff>184150</xdr:colOff>
      <xdr:row>61</xdr:row>
      <xdr:rowOff>113877</xdr:rowOff>
    </xdr:to>
    <xdr:sp macro="" textlink="">
      <xdr:nvSpPr>
        <xdr:cNvPr id="139" name="フローチャート: 判断 138"/>
        <xdr:cNvSpPr/>
      </xdr:nvSpPr>
      <xdr:spPr>
        <a:xfrm>
          <a:off x="4064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98654</xdr:rowOff>
    </xdr:from>
    <xdr:ext cx="736600" cy="259045"/>
    <xdr:sp macro="" textlink="">
      <xdr:nvSpPr>
        <xdr:cNvPr id="140" name="テキスト ボックス 139"/>
        <xdr:cNvSpPr txBox="1"/>
      </xdr:nvSpPr>
      <xdr:spPr>
        <a:xfrm>
          <a:off x="3733800" y="105571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108373</xdr:rowOff>
    </xdr:from>
    <xdr:to>
      <xdr:col>15</xdr:col>
      <xdr:colOff>82550</xdr:colOff>
      <xdr:row>61</xdr:row>
      <xdr:rowOff>95250</xdr:rowOff>
    </xdr:to>
    <xdr:cxnSp macro="">
      <xdr:nvCxnSpPr>
        <xdr:cNvPr id="141" name="直線コネクタ 140"/>
        <xdr:cNvCxnSpPr/>
      </xdr:nvCxnSpPr>
      <xdr:spPr>
        <a:xfrm flipV="1">
          <a:off x="2336800" y="10223923"/>
          <a:ext cx="889000" cy="329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59</xdr:row>
      <xdr:rowOff>121920</xdr:rowOff>
    </xdr:from>
    <xdr:to>
      <xdr:col>15</xdr:col>
      <xdr:colOff>133350</xdr:colOff>
      <xdr:row>60</xdr:row>
      <xdr:rowOff>52070</xdr:rowOff>
    </xdr:to>
    <xdr:sp macro="" textlink="">
      <xdr:nvSpPr>
        <xdr:cNvPr id="142" name="フローチャート: 判断 141"/>
        <xdr:cNvSpPr/>
      </xdr:nvSpPr>
      <xdr:spPr>
        <a:xfrm>
          <a:off x="3175000" y="1023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36847</xdr:rowOff>
    </xdr:from>
    <xdr:ext cx="762000" cy="259045"/>
    <xdr:sp macro="" textlink="">
      <xdr:nvSpPr>
        <xdr:cNvPr id="143" name="テキスト ボックス 142"/>
        <xdr:cNvSpPr txBox="1"/>
      </xdr:nvSpPr>
      <xdr:spPr>
        <a:xfrm>
          <a:off x="2844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95250</xdr:rowOff>
    </xdr:from>
    <xdr:to>
      <xdr:col>11</xdr:col>
      <xdr:colOff>31750</xdr:colOff>
      <xdr:row>63</xdr:row>
      <xdr:rowOff>49954</xdr:rowOff>
    </xdr:to>
    <xdr:cxnSp macro="">
      <xdr:nvCxnSpPr>
        <xdr:cNvPr id="144" name="直線コネクタ 143"/>
        <xdr:cNvCxnSpPr/>
      </xdr:nvCxnSpPr>
      <xdr:spPr>
        <a:xfrm flipV="1">
          <a:off x="1447800" y="10553700"/>
          <a:ext cx="889000" cy="297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108796</xdr:rowOff>
    </xdr:from>
    <xdr:to>
      <xdr:col>11</xdr:col>
      <xdr:colOff>82550</xdr:colOff>
      <xdr:row>62</xdr:row>
      <xdr:rowOff>38946</xdr:rowOff>
    </xdr:to>
    <xdr:sp macro="" textlink="">
      <xdr:nvSpPr>
        <xdr:cNvPr id="145" name="フローチャート: 判断 144"/>
        <xdr:cNvSpPr/>
      </xdr:nvSpPr>
      <xdr:spPr>
        <a:xfrm>
          <a:off x="2286000" y="10567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23723</xdr:rowOff>
    </xdr:from>
    <xdr:ext cx="762000" cy="259045"/>
    <xdr:sp macro="" textlink="">
      <xdr:nvSpPr>
        <xdr:cNvPr id="146" name="テキスト ボックス 145"/>
        <xdr:cNvSpPr txBox="1"/>
      </xdr:nvSpPr>
      <xdr:spPr>
        <a:xfrm>
          <a:off x="19558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1694</xdr:rowOff>
    </xdr:from>
    <xdr:to>
      <xdr:col>7</xdr:col>
      <xdr:colOff>31750</xdr:colOff>
      <xdr:row>62</xdr:row>
      <xdr:rowOff>103294</xdr:rowOff>
    </xdr:to>
    <xdr:sp macro="" textlink="">
      <xdr:nvSpPr>
        <xdr:cNvPr id="147" name="フローチャート: 判断 146"/>
        <xdr:cNvSpPr/>
      </xdr:nvSpPr>
      <xdr:spPr>
        <a:xfrm>
          <a:off x="1397000" y="1063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113471</xdr:rowOff>
    </xdr:from>
    <xdr:ext cx="762000" cy="259045"/>
    <xdr:sp macro="" textlink="">
      <xdr:nvSpPr>
        <xdr:cNvPr id="148" name="テキスト ボックス 147"/>
        <xdr:cNvSpPr txBox="1"/>
      </xdr:nvSpPr>
      <xdr:spPr>
        <a:xfrm>
          <a:off x="1066800" y="104004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4" name="楕円 153"/>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161307</xdr:rowOff>
    </xdr:from>
    <xdr:ext cx="762000" cy="259045"/>
    <xdr:sp macro="" textlink="">
      <xdr:nvSpPr>
        <xdr:cNvPr id="155" name="財政構造の弾力性該当値テキスト"/>
        <xdr:cNvSpPr txBox="1"/>
      </xdr:nvSpPr>
      <xdr:spPr>
        <a:xfrm>
          <a:off x="5041900" y="10619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6" name="楕円 155"/>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7" name="テキスト ボックス 156"/>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57573</xdr:rowOff>
    </xdr:from>
    <xdr:to>
      <xdr:col>15</xdr:col>
      <xdr:colOff>133350</xdr:colOff>
      <xdr:row>59</xdr:row>
      <xdr:rowOff>159173</xdr:rowOff>
    </xdr:to>
    <xdr:sp macro="" textlink="">
      <xdr:nvSpPr>
        <xdr:cNvPr id="158" name="楕円 157"/>
        <xdr:cNvSpPr/>
      </xdr:nvSpPr>
      <xdr:spPr>
        <a:xfrm>
          <a:off x="3175000" y="1017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169350</xdr:rowOff>
    </xdr:from>
    <xdr:ext cx="762000" cy="259045"/>
    <xdr:sp macro="" textlink="">
      <xdr:nvSpPr>
        <xdr:cNvPr id="159" name="テキスト ボックス 158"/>
        <xdr:cNvSpPr txBox="1"/>
      </xdr:nvSpPr>
      <xdr:spPr>
        <a:xfrm>
          <a:off x="2844800" y="994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44450</xdr:rowOff>
    </xdr:from>
    <xdr:to>
      <xdr:col>11</xdr:col>
      <xdr:colOff>82550</xdr:colOff>
      <xdr:row>61</xdr:row>
      <xdr:rowOff>146050</xdr:rowOff>
    </xdr:to>
    <xdr:sp macro="" textlink="">
      <xdr:nvSpPr>
        <xdr:cNvPr id="160" name="楕円 159"/>
        <xdr:cNvSpPr/>
      </xdr:nvSpPr>
      <xdr:spPr>
        <a:xfrm>
          <a:off x="2286000" y="1050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156227</xdr:rowOff>
    </xdr:from>
    <xdr:ext cx="762000" cy="259045"/>
    <xdr:sp macro="" textlink="">
      <xdr:nvSpPr>
        <xdr:cNvPr id="161" name="テキスト ボックス 160"/>
        <xdr:cNvSpPr txBox="1"/>
      </xdr:nvSpPr>
      <xdr:spPr>
        <a:xfrm>
          <a:off x="1955800" y="1027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170604</xdr:rowOff>
    </xdr:from>
    <xdr:to>
      <xdr:col>7</xdr:col>
      <xdr:colOff>31750</xdr:colOff>
      <xdr:row>63</xdr:row>
      <xdr:rowOff>100754</xdr:rowOff>
    </xdr:to>
    <xdr:sp macro="" textlink="">
      <xdr:nvSpPr>
        <xdr:cNvPr id="162" name="楕円 161"/>
        <xdr:cNvSpPr/>
      </xdr:nvSpPr>
      <xdr:spPr>
        <a:xfrm>
          <a:off x="1397000" y="10800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85531</xdr:rowOff>
    </xdr:from>
    <xdr:ext cx="762000" cy="259045"/>
    <xdr:sp macro="" textlink="">
      <xdr:nvSpPr>
        <xdr:cNvPr id="163" name="テキスト ボックス 162"/>
        <xdr:cNvSpPr txBox="1"/>
      </xdr:nvSpPr>
      <xdr:spPr>
        <a:xfrm>
          <a:off x="1066800" y="1088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令和５年度の１人当たり人件費・物件費等決算額は前年度から</a:t>
          </a:r>
          <a:r>
            <a:rPr kumimoji="1" lang="en-US" altLang="ja-JP" sz="1100">
              <a:latin typeface="ＭＳ Ｐゴシック" panose="020B0600070205080204" pitchFamily="50" charset="-128"/>
              <a:ea typeface="ＭＳ Ｐゴシック" panose="020B0600070205080204" pitchFamily="50" charset="-128"/>
            </a:rPr>
            <a:t>7.7</a:t>
          </a:r>
          <a:r>
            <a:rPr kumimoji="1" lang="ja-JP" altLang="en-US" sz="1100">
              <a:latin typeface="ＭＳ Ｐゴシック" panose="020B0600070205080204" pitchFamily="50" charset="-128"/>
              <a:ea typeface="ＭＳ Ｐゴシック" panose="020B0600070205080204" pitchFamily="50" charset="-128"/>
            </a:rPr>
            <a:t>％の増となった。</a:t>
          </a:r>
        </a:p>
        <a:p>
          <a:r>
            <a:rPr kumimoji="1" lang="ja-JP" altLang="en-US" sz="1100">
              <a:latin typeface="ＭＳ Ｐゴシック" panose="020B0600070205080204" pitchFamily="50" charset="-128"/>
              <a:ea typeface="ＭＳ Ｐゴシック" panose="020B0600070205080204" pitchFamily="50" charset="-128"/>
            </a:rPr>
            <a:t>　人口減少社会の中で矢掛町では定住人口・交流人口の増加を大きく打ち出し，定住施策や少子化対策のほか，観光施策に力を入れている。特にソフト事業に重点を置いて各種施策を実施していることにより，賑わい創出のための委託費が増えていることに加え，令和２年度からの会計年度任用職員制度の開始や物価上昇の継続により，増加が続いている。</a:t>
          </a:r>
        </a:p>
        <a:p>
          <a:r>
            <a:rPr kumimoji="1" lang="ja-JP" altLang="en-US" sz="1100">
              <a:latin typeface="ＭＳ Ｐゴシック" panose="020B0600070205080204" pitchFamily="50" charset="-128"/>
              <a:ea typeface="ＭＳ Ｐゴシック" panose="020B0600070205080204" pitchFamily="50" charset="-128"/>
            </a:rPr>
            <a:t>　基礎自治体である市町村の業務量は年々増加しており，人件費・物件費をすぐに削減することは難しいが，国県の補助制度を有効に活用することで一般財源の支出を抑える一方で，指定管理者制度の活用など事務の合理化を進め，経費削減に努めていく。</a:t>
          </a:r>
        </a:p>
      </xdr:txBody>
    </xdr:sp>
    <xdr:clientData/>
  </xdr:twoCellAnchor>
  <xdr:oneCellAnchor>
    <xdr:from>
      <xdr:col>3</xdr:col>
      <xdr:colOff>95250</xdr:colOff>
      <xdr:row>77</xdr:row>
      <xdr:rowOff>6350</xdr:rowOff>
    </xdr:from>
    <xdr:ext cx="349839" cy="225703"/>
    <xdr:sp macro="" textlink="">
      <xdr:nvSpPr>
        <xdr:cNvPr id="177" name="テキスト ボックス 17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162846</xdr:rowOff>
    </xdr:from>
    <xdr:to>
      <xdr:col>23</xdr:col>
      <xdr:colOff>133350</xdr:colOff>
      <xdr:row>89</xdr:row>
      <xdr:rowOff>150395</xdr:rowOff>
    </xdr:to>
    <xdr:cxnSp macro="">
      <xdr:nvCxnSpPr>
        <xdr:cNvPr id="195" name="直線コネクタ 194"/>
        <xdr:cNvCxnSpPr/>
      </xdr:nvCxnSpPr>
      <xdr:spPr>
        <a:xfrm flipV="1">
          <a:off x="4953000" y="13878846"/>
          <a:ext cx="0" cy="15305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122472</xdr:rowOff>
    </xdr:from>
    <xdr:ext cx="762000" cy="259045"/>
    <xdr:sp macro="" textlink="">
      <xdr:nvSpPr>
        <xdr:cNvPr id="196" name="人件費・物件費等の状況最小値テキスト"/>
        <xdr:cNvSpPr txBox="1"/>
      </xdr:nvSpPr>
      <xdr:spPr>
        <a:xfrm>
          <a:off x="5041900" y="15381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150395</xdr:rowOff>
    </xdr:from>
    <xdr:to>
      <xdr:col>24</xdr:col>
      <xdr:colOff>12700</xdr:colOff>
      <xdr:row>89</xdr:row>
      <xdr:rowOff>150395</xdr:rowOff>
    </xdr:to>
    <xdr:cxnSp macro="">
      <xdr:nvCxnSpPr>
        <xdr:cNvPr id="197" name="直線コネクタ 196"/>
        <xdr:cNvCxnSpPr/>
      </xdr:nvCxnSpPr>
      <xdr:spPr>
        <a:xfrm>
          <a:off x="4864100" y="1540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77773</xdr:rowOff>
    </xdr:from>
    <xdr:ext cx="762000" cy="259045"/>
    <xdr:sp macro="" textlink="">
      <xdr:nvSpPr>
        <xdr:cNvPr id="198" name="人件費・物件費等の状況最大値テキスト"/>
        <xdr:cNvSpPr txBox="1"/>
      </xdr:nvSpPr>
      <xdr:spPr>
        <a:xfrm>
          <a:off x="5041900" y="1362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162846</xdr:rowOff>
    </xdr:from>
    <xdr:to>
      <xdr:col>24</xdr:col>
      <xdr:colOff>12700</xdr:colOff>
      <xdr:row>80</xdr:row>
      <xdr:rowOff>162846</xdr:rowOff>
    </xdr:to>
    <xdr:cxnSp macro="">
      <xdr:nvCxnSpPr>
        <xdr:cNvPr id="199" name="直線コネクタ 198"/>
        <xdr:cNvCxnSpPr/>
      </xdr:nvCxnSpPr>
      <xdr:spPr>
        <a:xfrm>
          <a:off x="4864100" y="1387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88788</xdr:rowOff>
    </xdr:from>
    <xdr:to>
      <xdr:col>23</xdr:col>
      <xdr:colOff>133350</xdr:colOff>
      <xdr:row>82</xdr:row>
      <xdr:rowOff>146518</xdr:rowOff>
    </xdr:to>
    <xdr:cxnSp macro="">
      <xdr:nvCxnSpPr>
        <xdr:cNvPr id="200" name="直線コネクタ 199"/>
        <xdr:cNvCxnSpPr/>
      </xdr:nvCxnSpPr>
      <xdr:spPr>
        <a:xfrm>
          <a:off x="4114800" y="14147688"/>
          <a:ext cx="838200" cy="57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71144</xdr:rowOff>
    </xdr:from>
    <xdr:ext cx="762000" cy="259045"/>
    <xdr:sp macro="" textlink="">
      <xdr:nvSpPr>
        <xdr:cNvPr id="201" name="人件費・物件費等の状況平均値テキスト"/>
        <xdr:cNvSpPr txBox="1"/>
      </xdr:nvSpPr>
      <xdr:spPr>
        <a:xfrm>
          <a:off x="5041900" y="139585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54617</xdr:rowOff>
    </xdr:from>
    <xdr:to>
      <xdr:col>23</xdr:col>
      <xdr:colOff>184150</xdr:colOff>
      <xdr:row>82</xdr:row>
      <xdr:rowOff>156217</xdr:rowOff>
    </xdr:to>
    <xdr:sp macro="" textlink="">
      <xdr:nvSpPr>
        <xdr:cNvPr id="202" name="フローチャート: 判断 201"/>
        <xdr:cNvSpPr/>
      </xdr:nvSpPr>
      <xdr:spPr>
        <a:xfrm>
          <a:off x="4902200" y="14113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21904</xdr:rowOff>
    </xdr:from>
    <xdr:to>
      <xdr:col>19</xdr:col>
      <xdr:colOff>133350</xdr:colOff>
      <xdr:row>82</xdr:row>
      <xdr:rowOff>88788</xdr:rowOff>
    </xdr:to>
    <xdr:cxnSp macro="">
      <xdr:nvCxnSpPr>
        <xdr:cNvPr id="203" name="直線コネクタ 202"/>
        <xdr:cNvCxnSpPr/>
      </xdr:nvCxnSpPr>
      <xdr:spPr>
        <a:xfrm>
          <a:off x="3225800" y="14080804"/>
          <a:ext cx="889000" cy="66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22859</xdr:rowOff>
    </xdr:from>
    <xdr:to>
      <xdr:col>19</xdr:col>
      <xdr:colOff>184150</xdr:colOff>
      <xdr:row>82</xdr:row>
      <xdr:rowOff>124459</xdr:rowOff>
    </xdr:to>
    <xdr:sp macro="" textlink="">
      <xdr:nvSpPr>
        <xdr:cNvPr id="204" name="フローチャート: 判断 203"/>
        <xdr:cNvSpPr/>
      </xdr:nvSpPr>
      <xdr:spPr>
        <a:xfrm>
          <a:off x="40640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134636</xdr:rowOff>
    </xdr:from>
    <xdr:ext cx="736600" cy="259045"/>
    <xdr:sp macro="" textlink="">
      <xdr:nvSpPr>
        <xdr:cNvPr id="205" name="テキスト ボックス 204"/>
        <xdr:cNvSpPr txBox="1"/>
      </xdr:nvSpPr>
      <xdr:spPr>
        <a:xfrm>
          <a:off x="3733800" y="138506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139213</xdr:rowOff>
    </xdr:from>
    <xdr:to>
      <xdr:col>15</xdr:col>
      <xdr:colOff>82550</xdr:colOff>
      <xdr:row>82</xdr:row>
      <xdr:rowOff>21904</xdr:rowOff>
    </xdr:to>
    <xdr:cxnSp macro="">
      <xdr:nvCxnSpPr>
        <xdr:cNvPr id="206" name="直線コネクタ 205"/>
        <xdr:cNvCxnSpPr/>
      </xdr:nvCxnSpPr>
      <xdr:spPr>
        <a:xfrm>
          <a:off x="2336800" y="14026663"/>
          <a:ext cx="889000" cy="54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166635</xdr:rowOff>
    </xdr:from>
    <xdr:to>
      <xdr:col>15</xdr:col>
      <xdr:colOff>133350</xdr:colOff>
      <xdr:row>82</xdr:row>
      <xdr:rowOff>96785</xdr:rowOff>
    </xdr:to>
    <xdr:sp macro="" textlink="">
      <xdr:nvSpPr>
        <xdr:cNvPr id="207" name="フローチャート: 判断 206"/>
        <xdr:cNvSpPr/>
      </xdr:nvSpPr>
      <xdr:spPr>
        <a:xfrm>
          <a:off x="3175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81562</xdr:rowOff>
    </xdr:from>
    <xdr:ext cx="762000" cy="259045"/>
    <xdr:sp macro="" textlink="">
      <xdr:nvSpPr>
        <xdr:cNvPr id="208" name="テキスト ボックス 207"/>
        <xdr:cNvSpPr txBox="1"/>
      </xdr:nvSpPr>
      <xdr:spPr>
        <a:xfrm>
          <a:off x="2844800" y="1414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35633</xdr:rowOff>
    </xdr:from>
    <xdr:to>
      <xdr:col>11</xdr:col>
      <xdr:colOff>31750</xdr:colOff>
      <xdr:row>81</xdr:row>
      <xdr:rowOff>139213</xdr:rowOff>
    </xdr:to>
    <xdr:cxnSp macro="">
      <xdr:nvCxnSpPr>
        <xdr:cNvPr id="209" name="直線コネクタ 208"/>
        <xdr:cNvCxnSpPr/>
      </xdr:nvCxnSpPr>
      <xdr:spPr>
        <a:xfrm>
          <a:off x="1447800" y="13923083"/>
          <a:ext cx="889000" cy="103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129502</xdr:rowOff>
    </xdr:from>
    <xdr:to>
      <xdr:col>11</xdr:col>
      <xdr:colOff>82550</xdr:colOff>
      <xdr:row>82</xdr:row>
      <xdr:rowOff>59652</xdr:rowOff>
    </xdr:to>
    <xdr:sp macro="" textlink="">
      <xdr:nvSpPr>
        <xdr:cNvPr id="210" name="フローチャート: 判断 209"/>
        <xdr:cNvSpPr/>
      </xdr:nvSpPr>
      <xdr:spPr>
        <a:xfrm>
          <a:off x="2286000" y="14016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44429</xdr:rowOff>
    </xdr:from>
    <xdr:ext cx="762000" cy="259045"/>
    <xdr:sp macro="" textlink="">
      <xdr:nvSpPr>
        <xdr:cNvPr id="211" name="テキスト ボックス 210"/>
        <xdr:cNvSpPr txBox="1"/>
      </xdr:nvSpPr>
      <xdr:spPr>
        <a:xfrm>
          <a:off x="1955800" y="14103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106769</xdr:rowOff>
    </xdr:from>
    <xdr:to>
      <xdr:col>7</xdr:col>
      <xdr:colOff>31750</xdr:colOff>
      <xdr:row>82</xdr:row>
      <xdr:rowOff>36919</xdr:rowOff>
    </xdr:to>
    <xdr:sp macro="" textlink="">
      <xdr:nvSpPr>
        <xdr:cNvPr id="212" name="フローチャート: 判断 211"/>
        <xdr:cNvSpPr/>
      </xdr:nvSpPr>
      <xdr:spPr>
        <a:xfrm>
          <a:off x="1397000" y="13994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21696</xdr:rowOff>
    </xdr:from>
    <xdr:ext cx="762000" cy="259045"/>
    <xdr:sp macro="" textlink="">
      <xdr:nvSpPr>
        <xdr:cNvPr id="213" name="テキスト ボックス 212"/>
        <xdr:cNvSpPr txBox="1"/>
      </xdr:nvSpPr>
      <xdr:spPr>
        <a:xfrm>
          <a:off x="1066800" y="14080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95718</xdr:rowOff>
    </xdr:from>
    <xdr:to>
      <xdr:col>23</xdr:col>
      <xdr:colOff>184150</xdr:colOff>
      <xdr:row>83</xdr:row>
      <xdr:rowOff>25868</xdr:rowOff>
    </xdr:to>
    <xdr:sp macro="" textlink="">
      <xdr:nvSpPr>
        <xdr:cNvPr id="219" name="楕円 218"/>
        <xdr:cNvSpPr/>
      </xdr:nvSpPr>
      <xdr:spPr>
        <a:xfrm>
          <a:off x="4902200" y="1415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67795</xdr:rowOff>
    </xdr:from>
    <xdr:ext cx="762000" cy="259045"/>
    <xdr:sp macro="" textlink="">
      <xdr:nvSpPr>
        <xdr:cNvPr id="220" name="人件費・物件費等の状況該当値テキスト"/>
        <xdr:cNvSpPr txBox="1"/>
      </xdr:nvSpPr>
      <xdr:spPr>
        <a:xfrm>
          <a:off x="5041900" y="141266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37988</xdr:rowOff>
    </xdr:from>
    <xdr:to>
      <xdr:col>19</xdr:col>
      <xdr:colOff>184150</xdr:colOff>
      <xdr:row>82</xdr:row>
      <xdr:rowOff>139588</xdr:rowOff>
    </xdr:to>
    <xdr:sp macro="" textlink="">
      <xdr:nvSpPr>
        <xdr:cNvPr id="221" name="楕円 220"/>
        <xdr:cNvSpPr/>
      </xdr:nvSpPr>
      <xdr:spPr>
        <a:xfrm>
          <a:off x="4064000" y="1409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124365</xdr:rowOff>
    </xdr:from>
    <xdr:ext cx="736600" cy="259045"/>
    <xdr:sp macro="" textlink="">
      <xdr:nvSpPr>
        <xdr:cNvPr id="222" name="テキスト ボックス 221"/>
        <xdr:cNvSpPr txBox="1"/>
      </xdr:nvSpPr>
      <xdr:spPr>
        <a:xfrm>
          <a:off x="3733800" y="14183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142554</xdr:rowOff>
    </xdr:from>
    <xdr:to>
      <xdr:col>15</xdr:col>
      <xdr:colOff>133350</xdr:colOff>
      <xdr:row>82</xdr:row>
      <xdr:rowOff>72704</xdr:rowOff>
    </xdr:to>
    <xdr:sp macro="" textlink="">
      <xdr:nvSpPr>
        <xdr:cNvPr id="223" name="楕円 222"/>
        <xdr:cNvSpPr/>
      </xdr:nvSpPr>
      <xdr:spPr>
        <a:xfrm>
          <a:off x="3175000" y="14030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82881</xdr:rowOff>
    </xdr:from>
    <xdr:ext cx="762000" cy="259045"/>
    <xdr:sp macro="" textlink="">
      <xdr:nvSpPr>
        <xdr:cNvPr id="224" name="テキスト ボックス 223"/>
        <xdr:cNvSpPr txBox="1"/>
      </xdr:nvSpPr>
      <xdr:spPr>
        <a:xfrm>
          <a:off x="2844800" y="13798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88413</xdr:rowOff>
    </xdr:from>
    <xdr:to>
      <xdr:col>11</xdr:col>
      <xdr:colOff>82550</xdr:colOff>
      <xdr:row>82</xdr:row>
      <xdr:rowOff>18563</xdr:rowOff>
    </xdr:to>
    <xdr:sp macro="" textlink="">
      <xdr:nvSpPr>
        <xdr:cNvPr id="225" name="楕円 224"/>
        <xdr:cNvSpPr/>
      </xdr:nvSpPr>
      <xdr:spPr>
        <a:xfrm>
          <a:off x="2286000" y="1397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28740</xdr:rowOff>
    </xdr:from>
    <xdr:ext cx="762000" cy="259045"/>
    <xdr:sp macro="" textlink="">
      <xdr:nvSpPr>
        <xdr:cNvPr id="226" name="テキスト ボックス 225"/>
        <xdr:cNvSpPr txBox="1"/>
      </xdr:nvSpPr>
      <xdr:spPr>
        <a:xfrm>
          <a:off x="1955800" y="13744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156283</xdr:rowOff>
    </xdr:from>
    <xdr:to>
      <xdr:col>7</xdr:col>
      <xdr:colOff>31750</xdr:colOff>
      <xdr:row>81</xdr:row>
      <xdr:rowOff>86433</xdr:rowOff>
    </xdr:to>
    <xdr:sp macro="" textlink="">
      <xdr:nvSpPr>
        <xdr:cNvPr id="227" name="楕円 226"/>
        <xdr:cNvSpPr/>
      </xdr:nvSpPr>
      <xdr:spPr>
        <a:xfrm>
          <a:off x="1397000" y="1387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96610</xdr:rowOff>
    </xdr:from>
    <xdr:ext cx="762000" cy="259045"/>
    <xdr:sp macro="" textlink="">
      <xdr:nvSpPr>
        <xdr:cNvPr id="228" name="テキスト ボックス 227"/>
        <xdr:cNvSpPr txBox="1"/>
      </xdr:nvSpPr>
      <xdr:spPr>
        <a:xfrm>
          <a:off x="1066800" y="13641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年度以降，数字が徐々に上昇している中ではあったが，令和５年度においては前年度から</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ポイント減となっている。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これらについては，一般行政職員の構成人数が少ない中で，異動に伴い変動しているものであり，特に大きな要因はない。</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4" name="直線コネクタ 243"/>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5" name="テキスト ボックス 244"/>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6" name="直線コネクタ 245"/>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7" name="テキスト ボックス 246"/>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8" name="直線コネクタ 247"/>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9" name="テキスト ボックス 248"/>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50" name="直線コネクタ 249"/>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51" name="テキスト ボックス 250"/>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2" name="直線コネクタ 251"/>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3" name="テキスト ボックス 252"/>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4" name="直線コネクタ 253"/>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5" name="テキスト ボックス 254"/>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6" name="直線コネクタ 25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7" name="テキスト ボックス 25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130629</xdr:rowOff>
    </xdr:from>
    <xdr:to>
      <xdr:col>81</xdr:col>
      <xdr:colOff>44450</xdr:colOff>
      <xdr:row>89</xdr:row>
      <xdr:rowOff>127302</xdr:rowOff>
    </xdr:to>
    <xdr:cxnSp macro="">
      <xdr:nvCxnSpPr>
        <xdr:cNvPr id="259" name="直線コネクタ 258"/>
        <xdr:cNvCxnSpPr/>
      </xdr:nvCxnSpPr>
      <xdr:spPr>
        <a:xfrm flipV="1">
          <a:off x="17018000" y="13846629"/>
          <a:ext cx="0" cy="153972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99379</xdr:rowOff>
    </xdr:from>
    <xdr:ext cx="762000" cy="259045"/>
    <xdr:sp macro="" textlink="">
      <xdr:nvSpPr>
        <xdr:cNvPr id="260" name="給与水準   （国との比較）最小値テキスト"/>
        <xdr:cNvSpPr txBox="1"/>
      </xdr:nvSpPr>
      <xdr:spPr>
        <a:xfrm>
          <a:off x="17106900" y="1535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127302</xdr:rowOff>
    </xdr:from>
    <xdr:to>
      <xdr:col>81</xdr:col>
      <xdr:colOff>133350</xdr:colOff>
      <xdr:row>89</xdr:row>
      <xdr:rowOff>127302</xdr:rowOff>
    </xdr:to>
    <xdr:cxnSp macro="">
      <xdr:nvCxnSpPr>
        <xdr:cNvPr id="261" name="直線コネクタ 260"/>
        <xdr:cNvCxnSpPr/>
      </xdr:nvCxnSpPr>
      <xdr:spPr>
        <a:xfrm>
          <a:off x="16929100" y="1538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45556</xdr:rowOff>
    </xdr:from>
    <xdr:ext cx="762000" cy="259045"/>
    <xdr:sp macro="" textlink="">
      <xdr:nvSpPr>
        <xdr:cNvPr id="262" name="給与水準   （国との比較）最大値テキスト"/>
        <xdr:cNvSpPr txBox="1"/>
      </xdr:nvSpPr>
      <xdr:spPr>
        <a:xfrm>
          <a:off x="17106900" y="13590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130629</xdr:rowOff>
    </xdr:from>
    <xdr:to>
      <xdr:col>81</xdr:col>
      <xdr:colOff>133350</xdr:colOff>
      <xdr:row>80</xdr:row>
      <xdr:rowOff>130629</xdr:rowOff>
    </xdr:to>
    <xdr:cxnSp macro="">
      <xdr:nvCxnSpPr>
        <xdr:cNvPr id="263" name="直線コネクタ 262"/>
        <xdr:cNvCxnSpPr/>
      </xdr:nvCxnSpPr>
      <xdr:spPr>
        <a:xfrm>
          <a:off x="16929100" y="13846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91016</xdr:rowOff>
    </xdr:from>
    <xdr:to>
      <xdr:col>81</xdr:col>
      <xdr:colOff>44450</xdr:colOff>
      <xdr:row>88</xdr:row>
      <xdr:rowOff>11491</xdr:rowOff>
    </xdr:to>
    <xdr:cxnSp macro="">
      <xdr:nvCxnSpPr>
        <xdr:cNvPr id="264" name="直線コネクタ 263"/>
        <xdr:cNvCxnSpPr/>
      </xdr:nvCxnSpPr>
      <xdr:spPr>
        <a:xfrm flipV="1">
          <a:off x="16179800" y="15007166"/>
          <a:ext cx="838200" cy="9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101798</xdr:rowOff>
    </xdr:from>
    <xdr:ext cx="762000" cy="259045"/>
    <xdr:sp macro="" textlink="">
      <xdr:nvSpPr>
        <xdr:cNvPr id="265" name="給与水準   （国との比較）平均値テキスト"/>
        <xdr:cNvSpPr txBox="1"/>
      </xdr:nvSpPr>
      <xdr:spPr>
        <a:xfrm>
          <a:off x="17106900" y="14675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85271</xdr:rowOff>
    </xdr:from>
    <xdr:to>
      <xdr:col>81</xdr:col>
      <xdr:colOff>95250</xdr:colOff>
      <xdr:row>87</xdr:row>
      <xdr:rowOff>15421</xdr:rowOff>
    </xdr:to>
    <xdr:sp macro="" textlink="">
      <xdr:nvSpPr>
        <xdr:cNvPr id="266" name="フローチャート: 判断 265"/>
        <xdr:cNvSpPr/>
      </xdr:nvSpPr>
      <xdr:spPr>
        <a:xfrm>
          <a:off x="169672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136979</xdr:rowOff>
    </xdr:from>
    <xdr:to>
      <xdr:col>77</xdr:col>
      <xdr:colOff>44450</xdr:colOff>
      <xdr:row>88</xdr:row>
      <xdr:rowOff>11491</xdr:rowOff>
    </xdr:to>
    <xdr:cxnSp macro="">
      <xdr:nvCxnSpPr>
        <xdr:cNvPr id="267" name="直線コネクタ 266"/>
        <xdr:cNvCxnSpPr/>
      </xdr:nvCxnSpPr>
      <xdr:spPr>
        <a:xfrm>
          <a:off x="15290800" y="15053129"/>
          <a:ext cx="889000" cy="45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73782</xdr:rowOff>
    </xdr:from>
    <xdr:to>
      <xdr:col>77</xdr:col>
      <xdr:colOff>95250</xdr:colOff>
      <xdr:row>87</xdr:row>
      <xdr:rowOff>3932</xdr:rowOff>
    </xdr:to>
    <xdr:sp macro="" textlink="">
      <xdr:nvSpPr>
        <xdr:cNvPr id="268" name="フローチャート: 判断 267"/>
        <xdr:cNvSpPr/>
      </xdr:nvSpPr>
      <xdr:spPr>
        <a:xfrm>
          <a:off x="16129000" y="14818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14109</xdr:rowOff>
    </xdr:from>
    <xdr:ext cx="736600" cy="259045"/>
    <xdr:sp macro="" textlink="">
      <xdr:nvSpPr>
        <xdr:cNvPr id="269" name="テキスト ボックス 268"/>
        <xdr:cNvSpPr txBox="1"/>
      </xdr:nvSpPr>
      <xdr:spPr>
        <a:xfrm>
          <a:off x="15798800" y="14587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136979</xdr:rowOff>
    </xdr:from>
    <xdr:to>
      <xdr:col>72</xdr:col>
      <xdr:colOff>203200</xdr:colOff>
      <xdr:row>88</xdr:row>
      <xdr:rowOff>57452</xdr:rowOff>
    </xdr:to>
    <xdr:cxnSp macro="">
      <xdr:nvCxnSpPr>
        <xdr:cNvPr id="270" name="直線コネクタ 269"/>
        <xdr:cNvCxnSpPr/>
      </xdr:nvCxnSpPr>
      <xdr:spPr>
        <a:xfrm flipV="1">
          <a:off x="14401800" y="15053129"/>
          <a:ext cx="889000" cy="9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71" name="フローチャート: 判断 270"/>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2" name="テキスト ボックス 271"/>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45962</xdr:rowOff>
    </xdr:from>
    <xdr:to>
      <xdr:col>68</xdr:col>
      <xdr:colOff>152400</xdr:colOff>
      <xdr:row>88</xdr:row>
      <xdr:rowOff>57452</xdr:rowOff>
    </xdr:to>
    <xdr:cxnSp macro="">
      <xdr:nvCxnSpPr>
        <xdr:cNvPr id="273" name="直線コネクタ 272"/>
        <xdr:cNvCxnSpPr/>
      </xdr:nvCxnSpPr>
      <xdr:spPr>
        <a:xfrm>
          <a:off x="13512800" y="1513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39309</xdr:rowOff>
    </xdr:from>
    <xdr:to>
      <xdr:col>68</xdr:col>
      <xdr:colOff>203200</xdr:colOff>
      <xdr:row>86</xdr:row>
      <xdr:rowOff>140909</xdr:rowOff>
    </xdr:to>
    <xdr:sp macro="" textlink="">
      <xdr:nvSpPr>
        <xdr:cNvPr id="274" name="フローチャート: 判断 273"/>
        <xdr:cNvSpPr/>
      </xdr:nvSpPr>
      <xdr:spPr>
        <a:xfrm>
          <a:off x="14351000" y="14784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151086</xdr:rowOff>
    </xdr:from>
    <xdr:ext cx="762000" cy="259045"/>
    <xdr:sp macro="" textlink="">
      <xdr:nvSpPr>
        <xdr:cNvPr id="275" name="テキスト ボックス 274"/>
        <xdr:cNvSpPr txBox="1"/>
      </xdr:nvSpPr>
      <xdr:spPr>
        <a:xfrm>
          <a:off x="14020800" y="14552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76" name="フローチャート: 判断 275"/>
        <xdr:cNvSpPr/>
      </xdr:nvSpPr>
      <xdr:spPr>
        <a:xfrm>
          <a:off x="13462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162577</xdr:rowOff>
    </xdr:from>
    <xdr:ext cx="762000" cy="259045"/>
    <xdr:sp macro="" textlink="">
      <xdr:nvSpPr>
        <xdr:cNvPr id="277" name="テキスト ボックス 276"/>
        <xdr:cNvSpPr txBox="1"/>
      </xdr:nvSpPr>
      <xdr:spPr>
        <a:xfrm>
          <a:off x="13131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8" name="テキスト ボックス 27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9" name="テキスト ボックス 27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80" name="テキスト ボックス 27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81" name="テキスト ボックス 28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2" name="テキスト ボックス 28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40216</xdr:rowOff>
    </xdr:from>
    <xdr:to>
      <xdr:col>81</xdr:col>
      <xdr:colOff>95250</xdr:colOff>
      <xdr:row>87</xdr:row>
      <xdr:rowOff>141816</xdr:rowOff>
    </xdr:to>
    <xdr:sp macro="" textlink="">
      <xdr:nvSpPr>
        <xdr:cNvPr id="283" name="楕円 282"/>
        <xdr:cNvSpPr/>
      </xdr:nvSpPr>
      <xdr:spPr>
        <a:xfrm>
          <a:off x="169672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12293</xdr:rowOff>
    </xdr:from>
    <xdr:ext cx="762000" cy="259045"/>
    <xdr:sp macro="" textlink="">
      <xdr:nvSpPr>
        <xdr:cNvPr id="284" name="給与水準   （国との比較）該当値テキスト"/>
        <xdr:cNvSpPr txBox="1"/>
      </xdr:nvSpPr>
      <xdr:spPr>
        <a:xfrm>
          <a:off x="17106900" y="1492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5" name="楕円 284"/>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6" name="テキスト ボックス 285"/>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86179</xdr:rowOff>
    </xdr:from>
    <xdr:to>
      <xdr:col>73</xdr:col>
      <xdr:colOff>44450</xdr:colOff>
      <xdr:row>88</xdr:row>
      <xdr:rowOff>16329</xdr:rowOff>
    </xdr:to>
    <xdr:sp macro="" textlink="">
      <xdr:nvSpPr>
        <xdr:cNvPr id="287" name="楕円 286"/>
        <xdr:cNvSpPr/>
      </xdr:nvSpPr>
      <xdr:spPr>
        <a:xfrm>
          <a:off x="15240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1106</xdr:rowOff>
    </xdr:from>
    <xdr:ext cx="762000" cy="259045"/>
    <xdr:sp macro="" textlink="">
      <xdr:nvSpPr>
        <xdr:cNvPr id="288" name="テキスト ボックス 287"/>
        <xdr:cNvSpPr txBox="1"/>
      </xdr:nvSpPr>
      <xdr:spPr>
        <a:xfrm>
          <a:off x="14909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6652</xdr:rowOff>
    </xdr:from>
    <xdr:to>
      <xdr:col>68</xdr:col>
      <xdr:colOff>203200</xdr:colOff>
      <xdr:row>88</xdr:row>
      <xdr:rowOff>108252</xdr:rowOff>
    </xdr:to>
    <xdr:sp macro="" textlink="">
      <xdr:nvSpPr>
        <xdr:cNvPr id="289" name="楕円 288"/>
        <xdr:cNvSpPr/>
      </xdr:nvSpPr>
      <xdr:spPr>
        <a:xfrm>
          <a:off x="14351000" y="1509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93029</xdr:rowOff>
    </xdr:from>
    <xdr:ext cx="762000" cy="259045"/>
    <xdr:sp macro="" textlink="">
      <xdr:nvSpPr>
        <xdr:cNvPr id="290" name="テキスト ボックス 289"/>
        <xdr:cNvSpPr txBox="1"/>
      </xdr:nvSpPr>
      <xdr:spPr>
        <a:xfrm>
          <a:off x="14020800" y="15180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166612</xdr:rowOff>
    </xdr:from>
    <xdr:to>
      <xdr:col>64</xdr:col>
      <xdr:colOff>152400</xdr:colOff>
      <xdr:row>88</xdr:row>
      <xdr:rowOff>96762</xdr:rowOff>
    </xdr:to>
    <xdr:sp macro="" textlink="">
      <xdr:nvSpPr>
        <xdr:cNvPr id="291" name="楕円 290"/>
        <xdr:cNvSpPr/>
      </xdr:nvSpPr>
      <xdr:spPr>
        <a:xfrm>
          <a:off x="13462000" y="1508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81539</xdr:rowOff>
    </xdr:from>
    <xdr:ext cx="762000" cy="259045"/>
    <xdr:sp macro="" textlink="">
      <xdr:nvSpPr>
        <xdr:cNvPr id="292" name="テキスト ボックス 291"/>
        <xdr:cNvSpPr txBox="1"/>
      </xdr:nvSpPr>
      <xdr:spPr>
        <a:xfrm>
          <a:off x="13131800" y="1516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3" name="正方形/長方形 29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4" name="テキスト ボックス 29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5" name="テキスト ボックス 29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6" name="正方形/長方形 29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7" name="正方形/長方形 29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8" name="正方形/長方形 29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9" name="正方形/長方形 29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300" name="正方形/長方形 29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301" name="正方形/長方形 30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2" name="正方形/長方形 30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3" name="正方形/長方形 30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4" name="正方形/長方形 30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5" name="テキスト ボックス 30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矢掛町は類似団体内で人口千人当たり職員数が平均より</a:t>
          </a:r>
          <a:r>
            <a:rPr kumimoji="1" lang="en-US" altLang="ja-JP" sz="1300">
              <a:latin typeface="ＭＳ Ｐゴシック" panose="020B0600070205080204" pitchFamily="50" charset="-128"/>
              <a:ea typeface="ＭＳ Ｐゴシック" panose="020B0600070205080204" pitchFamily="50" charset="-128"/>
            </a:rPr>
            <a:t>2.61</a:t>
          </a:r>
          <a:r>
            <a:rPr kumimoji="1" lang="ja-JP" altLang="en-US" sz="1300">
              <a:latin typeface="ＭＳ Ｐゴシック" panose="020B0600070205080204" pitchFamily="50" charset="-128"/>
              <a:ea typeface="ＭＳ Ｐゴシック" panose="020B0600070205080204" pitchFamily="50" charset="-128"/>
            </a:rPr>
            <a:t>人少ない</a:t>
          </a:r>
          <a:r>
            <a:rPr kumimoji="1" lang="en-US" altLang="ja-JP" sz="1300">
              <a:latin typeface="ＭＳ Ｐゴシック" panose="020B0600070205080204" pitchFamily="50" charset="-128"/>
              <a:ea typeface="ＭＳ Ｐゴシック" panose="020B0600070205080204" pitchFamily="50" charset="-128"/>
            </a:rPr>
            <a:t>8.21</a:t>
          </a:r>
          <a:r>
            <a:rPr kumimoji="1" lang="ja-JP" altLang="en-US" sz="1300">
              <a:latin typeface="ＭＳ Ｐゴシック" panose="020B0600070205080204" pitchFamily="50" charset="-128"/>
              <a:ea typeface="ＭＳ Ｐゴシック" panose="020B0600070205080204" pitchFamily="50" charset="-128"/>
            </a:rPr>
            <a:t>人となっており，前年度からから若干差が縮まったものの，依然として類似団体平均を大きく下回っている。</a:t>
          </a:r>
        </a:p>
        <a:p>
          <a:r>
            <a:rPr kumimoji="1" lang="ja-JP" altLang="en-US" sz="1300">
              <a:latin typeface="ＭＳ Ｐゴシック" panose="020B0600070205080204" pitchFamily="50" charset="-128"/>
              <a:ea typeface="ＭＳ Ｐゴシック" panose="020B0600070205080204" pitchFamily="50" charset="-128"/>
            </a:rPr>
            <a:t>　市町村における行政サービスは，今後もさらに多様化していくことが見込まれることから，介護職や保育職等の専門職の確保を優先し，財政運営を考慮しながら採用を進めていく必要があるが，同時に，定年延長の影響も考慮しながら，世代交代の円滑化やＤＸの推進，業務の民間委託等の推進により，職員負担の軽減を図り，住民サービスの向上を図っていく。</a:t>
          </a:r>
        </a:p>
      </xdr:txBody>
    </xdr:sp>
    <xdr:clientData/>
  </xdr:twoCellAnchor>
  <xdr:oneCellAnchor>
    <xdr:from>
      <xdr:col>61</xdr:col>
      <xdr:colOff>6350</xdr:colOff>
      <xdr:row>54</xdr:row>
      <xdr:rowOff>139700</xdr:rowOff>
    </xdr:from>
    <xdr:ext cx="349839" cy="225703"/>
    <xdr:sp macro="" textlink="">
      <xdr:nvSpPr>
        <xdr:cNvPr id="306" name="テキスト ボックス 30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7" name="直線コネクタ 30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8" name="テキスト ボックス 30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9" name="直線コネクタ 30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10" name="テキスト ボックス 30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11" name="直線コネクタ 31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12" name="テキスト ボックス 31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13" name="直線コネクタ 31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4" name="テキスト ボックス 31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5" name="直線コネクタ 31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6" name="テキスト ボックス 31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7" name="直線コネクタ 31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8" name="テキスト ボックス 31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9" name="直線コネクタ 31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20" name="テキスト ボックス 31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21" name="直線コネクタ 32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22" name="テキスト ボックス 32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2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91380</xdr:rowOff>
    </xdr:from>
    <xdr:to>
      <xdr:col>81</xdr:col>
      <xdr:colOff>44450</xdr:colOff>
      <xdr:row>66</xdr:row>
      <xdr:rowOff>158387</xdr:rowOff>
    </xdr:to>
    <xdr:cxnSp macro="">
      <xdr:nvCxnSpPr>
        <xdr:cNvPr id="324" name="直線コネクタ 323"/>
        <xdr:cNvCxnSpPr/>
      </xdr:nvCxnSpPr>
      <xdr:spPr>
        <a:xfrm flipV="1">
          <a:off x="17018000" y="10035480"/>
          <a:ext cx="0" cy="1438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130464</xdr:rowOff>
    </xdr:from>
    <xdr:ext cx="762000" cy="259045"/>
    <xdr:sp macro="" textlink="">
      <xdr:nvSpPr>
        <xdr:cNvPr id="325" name="定員管理の状況最小値テキスト"/>
        <xdr:cNvSpPr txBox="1"/>
      </xdr:nvSpPr>
      <xdr:spPr>
        <a:xfrm>
          <a:off x="17106900" y="11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158387</xdr:rowOff>
    </xdr:from>
    <xdr:to>
      <xdr:col>81</xdr:col>
      <xdr:colOff>133350</xdr:colOff>
      <xdr:row>66</xdr:row>
      <xdr:rowOff>158387</xdr:rowOff>
    </xdr:to>
    <xdr:cxnSp macro="">
      <xdr:nvCxnSpPr>
        <xdr:cNvPr id="326" name="直線コネクタ 325"/>
        <xdr:cNvCxnSpPr/>
      </xdr:nvCxnSpPr>
      <xdr:spPr>
        <a:xfrm>
          <a:off x="16929100" y="11474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6307</xdr:rowOff>
    </xdr:from>
    <xdr:ext cx="762000" cy="259045"/>
    <xdr:sp macro="" textlink="">
      <xdr:nvSpPr>
        <xdr:cNvPr id="327" name="定員管理の状況最大値テキスト"/>
        <xdr:cNvSpPr txBox="1"/>
      </xdr:nvSpPr>
      <xdr:spPr>
        <a:xfrm>
          <a:off x="17106900" y="977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91380</xdr:rowOff>
    </xdr:from>
    <xdr:to>
      <xdr:col>81</xdr:col>
      <xdr:colOff>133350</xdr:colOff>
      <xdr:row>58</xdr:row>
      <xdr:rowOff>91380</xdr:rowOff>
    </xdr:to>
    <xdr:cxnSp macro="">
      <xdr:nvCxnSpPr>
        <xdr:cNvPr id="328" name="直線コネクタ 327"/>
        <xdr:cNvCxnSpPr/>
      </xdr:nvCxnSpPr>
      <xdr:spPr>
        <a:xfrm>
          <a:off x="16929100" y="1003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154577</xdr:rowOff>
    </xdr:from>
    <xdr:to>
      <xdr:col>81</xdr:col>
      <xdr:colOff>44450</xdr:colOff>
      <xdr:row>59</xdr:row>
      <xdr:rowOff>71604</xdr:rowOff>
    </xdr:to>
    <xdr:cxnSp macro="">
      <xdr:nvCxnSpPr>
        <xdr:cNvPr id="329" name="直線コネクタ 328"/>
        <xdr:cNvCxnSpPr/>
      </xdr:nvCxnSpPr>
      <xdr:spPr>
        <a:xfrm>
          <a:off x="16179800" y="10098677"/>
          <a:ext cx="838200" cy="88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121332</xdr:rowOff>
    </xdr:from>
    <xdr:ext cx="762000" cy="259045"/>
    <xdr:sp macro="" textlink="">
      <xdr:nvSpPr>
        <xdr:cNvPr id="330" name="定員管理の状況平均値テキスト"/>
        <xdr:cNvSpPr txBox="1"/>
      </xdr:nvSpPr>
      <xdr:spPr>
        <a:xfrm>
          <a:off x="17106900" y="10408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149255</xdr:rowOff>
    </xdr:from>
    <xdr:to>
      <xdr:col>81</xdr:col>
      <xdr:colOff>95250</xdr:colOff>
      <xdr:row>61</xdr:row>
      <xdr:rowOff>79405</xdr:rowOff>
    </xdr:to>
    <xdr:sp macro="" textlink="">
      <xdr:nvSpPr>
        <xdr:cNvPr id="331" name="フローチャート: 判断 330"/>
        <xdr:cNvSpPr/>
      </xdr:nvSpPr>
      <xdr:spPr>
        <a:xfrm>
          <a:off x="16967200" y="1043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130447</xdr:rowOff>
    </xdr:from>
    <xdr:to>
      <xdr:col>77</xdr:col>
      <xdr:colOff>44450</xdr:colOff>
      <xdr:row>58</xdr:row>
      <xdr:rowOff>154577</xdr:rowOff>
    </xdr:to>
    <xdr:cxnSp macro="">
      <xdr:nvCxnSpPr>
        <xdr:cNvPr id="332" name="直線コネクタ 331"/>
        <xdr:cNvCxnSpPr/>
      </xdr:nvCxnSpPr>
      <xdr:spPr>
        <a:xfrm>
          <a:off x="15290800" y="1007454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119380</xdr:rowOff>
    </xdr:from>
    <xdr:to>
      <xdr:col>77</xdr:col>
      <xdr:colOff>95250</xdr:colOff>
      <xdr:row>61</xdr:row>
      <xdr:rowOff>49530</xdr:rowOff>
    </xdr:to>
    <xdr:sp macro="" textlink="">
      <xdr:nvSpPr>
        <xdr:cNvPr id="333" name="フローチャート: 判断 332"/>
        <xdr:cNvSpPr/>
      </xdr:nvSpPr>
      <xdr:spPr>
        <a:xfrm>
          <a:off x="161290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34307</xdr:rowOff>
    </xdr:from>
    <xdr:ext cx="736600" cy="259045"/>
    <xdr:sp macro="" textlink="">
      <xdr:nvSpPr>
        <xdr:cNvPr id="334" name="テキスト ボックス 333"/>
        <xdr:cNvSpPr txBox="1"/>
      </xdr:nvSpPr>
      <xdr:spPr>
        <a:xfrm>
          <a:off x="15798800" y="10492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115509</xdr:rowOff>
    </xdr:from>
    <xdr:to>
      <xdr:col>72</xdr:col>
      <xdr:colOff>203200</xdr:colOff>
      <xdr:row>58</xdr:row>
      <xdr:rowOff>130447</xdr:rowOff>
    </xdr:to>
    <xdr:cxnSp macro="">
      <xdr:nvCxnSpPr>
        <xdr:cNvPr id="335" name="直線コネクタ 334"/>
        <xdr:cNvCxnSpPr/>
      </xdr:nvCxnSpPr>
      <xdr:spPr>
        <a:xfrm>
          <a:off x="14401800" y="10059609"/>
          <a:ext cx="8890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106741</xdr:rowOff>
    </xdr:from>
    <xdr:to>
      <xdr:col>73</xdr:col>
      <xdr:colOff>44450</xdr:colOff>
      <xdr:row>61</xdr:row>
      <xdr:rowOff>36891</xdr:rowOff>
    </xdr:to>
    <xdr:sp macro="" textlink="">
      <xdr:nvSpPr>
        <xdr:cNvPr id="336" name="フローチャート: 判断 335"/>
        <xdr:cNvSpPr/>
      </xdr:nvSpPr>
      <xdr:spPr>
        <a:xfrm>
          <a:off x="15240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21668</xdr:rowOff>
    </xdr:from>
    <xdr:ext cx="762000" cy="259045"/>
    <xdr:sp macro="" textlink="">
      <xdr:nvSpPr>
        <xdr:cNvPr id="337" name="テキスト ボックス 336"/>
        <xdr:cNvSpPr txBox="1"/>
      </xdr:nvSpPr>
      <xdr:spPr>
        <a:xfrm>
          <a:off x="14909800" y="104801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115509</xdr:rowOff>
    </xdr:from>
    <xdr:to>
      <xdr:col>68</xdr:col>
      <xdr:colOff>152400</xdr:colOff>
      <xdr:row>58</xdr:row>
      <xdr:rowOff>118956</xdr:rowOff>
    </xdr:to>
    <xdr:cxnSp macro="">
      <xdr:nvCxnSpPr>
        <xdr:cNvPr id="338" name="直線コネクタ 337"/>
        <xdr:cNvCxnSpPr/>
      </xdr:nvCxnSpPr>
      <xdr:spPr>
        <a:xfrm flipV="1">
          <a:off x="13512800" y="10059609"/>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73418</xdr:rowOff>
    </xdr:from>
    <xdr:to>
      <xdr:col>68</xdr:col>
      <xdr:colOff>203200</xdr:colOff>
      <xdr:row>61</xdr:row>
      <xdr:rowOff>3568</xdr:rowOff>
    </xdr:to>
    <xdr:sp macro="" textlink="">
      <xdr:nvSpPr>
        <xdr:cNvPr id="339" name="フローチャート: 判断 338"/>
        <xdr:cNvSpPr/>
      </xdr:nvSpPr>
      <xdr:spPr>
        <a:xfrm>
          <a:off x="14351000" y="1036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159795</xdr:rowOff>
    </xdr:from>
    <xdr:ext cx="762000" cy="259045"/>
    <xdr:sp macro="" textlink="">
      <xdr:nvSpPr>
        <xdr:cNvPr id="340" name="テキスト ボックス 339"/>
        <xdr:cNvSpPr txBox="1"/>
      </xdr:nvSpPr>
      <xdr:spPr>
        <a:xfrm>
          <a:off x="14020800" y="10446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122827</xdr:rowOff>
    </xdr:from>
    <xdr:to>
      <xdr:col>64</xdr:col>
      <xdr:colOff>152400</xdr:colOff>
      <xdr:row>61</xdr:row>
      <xdr:rowOff>52977</xdr:rowOff>
    </xdr:to>
    <xdr:sp macro="" textlink="">
      <xdr:nvSpPr>
        <xdr:cNvPr id="341" name="フローチャート: 判断 340"/>
        <xdr:cNvSpPr/>
      </xdr:nvSpPr>
      <xdr:spPr>
        <a:xfrm>
          <a:off x="13462000" y="10409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37754</xdr:rowOff>
    </xdr:from>
    <xdr:ext cx="762000" cy="259045"/>
    <xdr:sp macro="" textlink="">
      <xdr:nvSpPr>
        <xdr:cNvPr id="342" name="テキスト ボックス 341"/>
        <xdr:cNvSpPr txBox="1"/>
      </xdr:nvSpPr>
      <xdr:spPr>
        <a:xfrm>
          <a:off x="13131800" y="10496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43" name="テキスト ボックス 34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4" name="テキスト ボックス 34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5" name="テキスト ボックス 34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6" name="テキスト ボックス 34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7" name="テキスト ボックス 34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20804</xdr:rowOff>
    </xdr:from>
    <xdr:to>
      <xdr:col>81</xdr:col>
      <xdr:colOff>95250</xdr:colOff>
      <xdr:row>59</xdr:row>
      <xdr:rowOff>122404</xdr:rowOff>
    </xdr:to>
    <xdr:sp macro="" textlink="">
      <xdr:nvSpPr>
        <xdr:cNvPr id="348" name="楕円 347"/>
        <xdr:cNvSpPr/>
      </xdr:nvSpPr>
      <xdr:spPr>
        <a:xfrm>
          <a:off x="16967200" y="10136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37331</xdr:rowOff>
    </xdr:from>
    <xdr:ext cx="762000" cy="259045"/>
    <xdr:sp macro="" textlink="">
      <xdr:nvSpPr>
        <xdr:cNvPr id="349" name="定員管理の状況該当値テキスト"/>
        <xdr:cNvSpPr txBox="1"/>
      </xdr:nvSpPr>
      <xdr:spPr>
        <a:xfrm>
          <a:off x="17106900" y="998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103777</xdr:rowOff>
    </xdr:from>
    <xdr:to>
      <xdr:col>77</xdr:col>
      <xdr:colOff>95250</xdr:colOff>
      <xdr:row>59</xdr:row>
      <xdr:rowOff>33927</xdr:rowOff>
    </xdr:to>
    <xdr:sp macro="" textlink="">
      <xdr:nvSpPr>
        <xdr:cNvPr id="350" name="楕円 349"/>
        <xdr:cNvSpPr/>
      </xdr:nvSpPr>
      <xdr:spPr>
        <a:xfrm>
          <a:off x="16129000" y="10047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44104</xdr:rowOff>
    </xdr:from>
    <xdr:ext cx="736600" cy="259045"/>
    <xdr:sp macro="" textlink="">
      <xdr:nvSpPr>
        <xdr:cNvPr id="351" name="テキスト ボックス 350"/>
        <xdr:cNvSpPr txBox="1"/>
      </xdr:nvSpPr>
      <xdr:spPr>
        <a:xfrm>
          <a:off x="15798800" y="9816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79647</xdr:rowOff>
    </xdr:from>
    <xdr:to>
      <xdr:col>73</xdr:col>
      <xdr:colOff>44450</xdr:colOff>
      <xdr:row>59</xdr:row>
      <xdr:rowOff>9797</xdr:rowOff>
    </xdr:to>
    <xdr:sp macro="" textlink="">
      <xdr:nvSpPr>
        <xdr:cNvPr id="352" name="楕円 351"/>
        <xdr:cNvSpPr/>
      </xdr:nvSpPr>
      <xdr:spPr>
        <a:xfrm>
          <a:off x="15240000" y="10023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19974</xdr:rowOff>
    </xdr:from>
    <xdr:ext cx="762000" cy="259045"/>
    <xdr:sp macro="" textlink="">
      <xdr:nvSpPr>
        <xdr:cNvPr id="353" name="テキスト ボックス 352"/>
        <xdr:cNvSpPr txBox="1"/>
      </xdr:nvSpPr>
      <xdr:spPr>
        <a:xfrm>
          <a:off x="14909800" y="9792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64709</xdr:rowOff>
    </xdr:from>
    <xdr:to>
      <xdr:col>68</xdr:col>
      <xdr:colOff>203200</xdr:colOff>
      <xdr:row>58</xdr:row>
      <xdr:rowOff>166309</xdr:rowOff>
    </xdr:to>
    <xdr:sp macro="" textlink="">
      <xdr:nvSpPr>
        <xdr:cNvPr id="354" name="楕円 353"/>
        <xdr:cNvSpPr/>
      </xdr:nvSpPr>
      <xdr:spPr>
        <a:xfrm>
          <a:off x="14351000" y="10008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5036</xdr:rowOff>
    </xdr:from>
    <xdr:ext cx="762000" cy="259045"/>
    <xdr:sp macro="" textlink="">
      <xdr:nvSpPr>
        <xdr:cNvPr id="355" name="テキスト ボックス 354"/>
        <xdr:cNvSpPr txBox="1"/>
      </xdr:nvSpPr>
      <xdr:spPr>
        <a:xfrm>
          <a:off x="14020800" y="9777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68156</xdr:rowOff>
    </xdr:from>
    <xdr:to>
      <xdr:col>64</xdr:col>
      <xdr:colOff>152400</xdr:colOff>
      <xdr:row>58</xdr:row>
      <xdr:rowOff>169756</xdr:rowOff>
    </xdr:to>
    <xdr:sp macro="" textlink="">
      <xdr:nvSpPr>
        <xdr:cNvPr id="356" name="楕円 355"/>
        <xdr:cNvSpPr/>
      </xdr:nvSpPr>
      <xdr:spPr>
        <a:xfrm>
          <a:off x="13462000" y="10012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8483</xdr:rowOff>
    </xdr:from>
    <xdr:ext cx="762000" cy="259045"/>
    <xdr:sp macro="" textlink="">
      <xdr:nvSpPr>
        <xdr:cNvPr id="357" name="テキスト ボックス 356"/>
        <xdr:cNvSpPr txBox="1"/>
      </xdr:nvSpPr>
      <xdr:spPr>
        <a:xfrm>
          <a:off x="13131800" y="9781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8" name="正方形/長方形 35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9" name="テキスト ボックス 35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60" name="テキスト ボックス 35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61" name="正方形/長方形 36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62" name="正方形/長方形 36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63" name="正方形/長方形 36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4" name="正方形/長方形 36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5" name="正方形/長方形 36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6" name="正方形/長方形 36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7" name="正方形/長方形 36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8" name="正方形/長方形 36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9" name="正方形/長方形 36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70" name="テキスト ボックス 36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後年度の交付税措置率の高い地方債を活用していることや，長期保有していた利率の高い地方債の償還終了により，実質公債費比率は年々減少していたが，平成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年度以降，過疎債を積極的に活用してきた結果，平成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年度から再び増加に転じた。</a:t>
          </a:r>
        </a:p>
        <a:p>
          <a:r>
            <a:rPr kumimoji="1" lang="ja-JP" altLang="en-US" sz="1300">
              <a:latin typeface="ＭＳ Ｐゴシック" panose="020B0600070205080204" pitchFamily="50" charset="-128"/>
              <a:ea typeface="ＭＳ Ｐゴシック" panose="020B0600070205080204" pitchFamily="50" charset="-128"/>
            </a:rPr>
            <a:t>　令和元年度末に町債残高が</a:t>
          </a:r>
          <a:r>
            <a:rPr kumimoji="1" lang="en-US" altLang="ja-JP" sz="1300">
              <a:latin typeface="ＭＳ Ｐゴシック" panose="020B0600070205080204" pitchFamily="50" charset="-128"/>
              <a:ea typeface="ＭＳ Ｐゴシック" panose="020B0600070205080204" pitchFamily="50" charset="-128"/>
            </a:rPr>
            <a:t>100</a:t>
          </a:r>
          <a:r>
            <a:rPr kumimoji="1" lang="ja-JP" altLang="en-US" sz="1300">
              <a:latin typeface="ＭＳ Ｐゴシック" panose="020B0600070205080204" pitchFamily="50" charset="-128"/>
              <a:ea typeface="ＭＳ Ｐゴシック" panose="020B0600070205080204" pitchFamily="50" charset="-128"/>
            </a:rPr>
            <a:t>億円を超えたこともあり，令和２年度から計画的な繰上償還を実施しているが（令和２～５年度は過疎債を</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億円／年），その効果により償還元金が削減されていることもあり，実質公債費比率が前年度から</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8.4</a:t>
          </a:r>
          <a:r>
            <a:rPr kumimoji="1" lang="ja-JP" altLang="en-US" sz="13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61</xdr:col>
      <xdr:colOff>6350</xdr:colOff>
      <xdr:row>32</xdr:row>
      <xdr:rowOff>101600</xdr:rowOff>
    </xdr:from>
    <xdr:ext cx="298543" cy="225703"/>
    <xdr:sp macro="" textlink="">
      <xdr:nvSpPr>
        <xdr:cNvPr id="371" name="テキスト ボックス 37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72" name="直線コネクタ 37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73" name="テキスト ボックス 37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4" name="直線コネクタ 373"/>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5" name="テキスト ボックス 374"/>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6" name="直線コネクタ 375"/>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7" name="テキスト ボックス 376"/>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8" name="直線コネクタ 377"/>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9" name="テキスト ボックス 378"/>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80" name="直線コネクタ 37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81" name="テキスト ボックス 38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82" name="直線コネクタ 381"/>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83" name="テキスト ボックス 382"/>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4" name="直線コネクタ 383"/>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5" name="テキスト ボックス 384"/>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6" name="直線コネクタ 385"/>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7" name="テキスト ボックス 386"/>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8" name="直線コネクタ 38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44</xdr:row>
      <xdr:rowOff>124883</xdr:rowOff>
    </xdr:to>
    <xdr:cxnSp macro="">
      <xdr:nvCxnSpPr>
        <xdr:cNvPr id="390" name="直線コネクタ 389"/>
        <xdr:cNvCxnSpPr/>
      </xdr:nvCxnSpPr>
      <xdr:spPr>
        <a:xfrm flipV="1">
          <a:off x="17018000" y="6240992"/>
          <a:ext cx="0" cy="14276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96960</xdr:rowOff>
    </xdr:from>
    <xdr:ext cx="762000" cy="259045"/>
    <xdr:sp macro="" textlink="">
      <xdr:nvSpPr>
        <xdr:cNvPr id="391"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124883</xdr:rowOff>
    </xdr:from>
    <xdr:to>
      <xdr:col>81</xdr:col>
      <xdr:colOff>133350</xdr:colOff>
      <xdr:row>44</xdr:row>
      <xdr:rowOff>124883</xdr:rowOff>
    </xdr:to>
    <xdr:cxnSp macro="">
      <xdr:nvCxnSpPr>
        <xdr:cNvPr id="392" name="直線コネクタ 391"/>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93"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94" name="直線コネクタ 393"/>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66675</xdr:rowOff>
    </xdr:from>
    <xdr:to>
      <xdr:col>81</xdr:col>
      <xdr:colOff>44450</xdr:colOff>
      <xdr:row>40</xdr:row>
      <xdr:rowOff>96838</xdr:rowOff>
    </xdr:to>
    <xdr:cxnSp macro="">
      <xdr:nvCxnSpPr>
        <xdr:cNvPr id="395" name="直線コネクタ 394"/>
        <xdr:cNvCxnSpPr/>
      </xdr:nvCxnSpPr>
      <xdr:spPr>
        <a:xfrm flipV="1">
          <a:off x="16179800" y="6924675"/>
          <a:ext cx="8382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169456</xdr:rowOff>
    </xdr:from>
    <xdr:ext cx="762000" cy="259045"/>
    <xdr:sp macro="" textlink="">
      <xdr:nvSpPr>
        <xdr:cNvPr id="396" name="公債費負担の状況平均値テキスト"/>
        <xdr:cNvSpPr txBox="1"/>
      </xdr:nvSpPr>
      <xdr:spPr>
        <a:xfrm>
          <a:off x="17106900" y="6856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25929</xdr:rowOff>
    </xdr:from>
    <xdr:to>
      <xdr:col>81</xdr:col>
      <xdr:colOff>95250</xdr:colOff>
      <xdr:row>40</xdr:row>
      <xdr:rowOff>127529</xdr:rowOff>
    </xdr:to>
    <xdr:sp macro="" textlink="">
      <xdr:nvSpPr>
        <xdr:cNvPr id="397" name="フローチャート: 判断 396"/>
        <xdr:cNvSpPr/>
      </xdr:nvSpPr>
      <xdr:spPr>
        <a:xfrm>
          <a:off x="16967200" y="688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96838</xdr:rowOff>
    </xdr:from>
    <xdr:to>
      <xdr:col>77</xdr:col>
      <xdr:colOff>44450</xdr:colOff>
      <xdr:row>40</xdr:row>
      <xdr:rowOff>137054</xdr:rowOff>
    </xdr:to>
    <xdr:cxnSp macro="">
      <xdr:nvCxnSpPr>
        <xdr:cNvPr id="398" name="直線コネクタ 397"/>
        <xdr:cNvCxnSpPr/>
      </xdr:nvCxnSpPr>
      <xdr:spPr>
        <a:xfrm flipV="1">
          <a:off x="15290800" y="6954838"/>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15875</xdr:rowOff>
    </xdr:from>
    <xdr:to>
      <xdr:col>77</xdr:col>
      <xdr:colOff>95250</xdr:colOff>
      <xdr:row>40</xdr:row>
      <xdr:rowOff>117475</xdr:rowOff>
    </xdr:to>
    <xdr:sp macro="" textlink="">
      <xdr:nvSpPr>
        <xdr:cNvPr id="399" name="フローチャート: 判断 398"/>
        <xdr:cNvSpPr/>
      </xdr:nvSpPr>
      <xdr:spPr>
        <a:xfrm>
          <a:off x="161290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127652</xdr:rowOff>
    </xdr:from>
    <xdr:ext cx="736600" cy="259045"/>
    <xdr:sp macro="" textlink="">
      <xdr:nvSpPr>
        <xdr:cNvPr id="400" name="テキスト ボックス 399"/>
        <xdr:cNvSpPr txBox="1"/>
      </xdr:nvSpPr>
      <xdr:spPr>
        <a:xfrm>
          <a:off x="15798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127000</xdr:rowOff>
    </xdr:from>
    <xdr:to>
      <xdr:col>72</xdr:col>
      <xdr:colOff>203200</xdr:colOff>
      <xdr:row>40</xdr:row>
      <xdr:rowOff>137054</xdr:rowOff>
    </xdr:to>
    <xdr:cxnSp macro="">
      <xdr:nvCxnSpPr>
        <xdr:cNvPr id="401" name="直線コネクタ 400"/>
        <xdr:cNvCxnSpPr/>
      </xdr:nvCxnSpPr>
      <xdr:spPr>
        <a:xfrm>
          <a:off x="14401800" y="6985000"/>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167217</xdr:rowOff>
    </xdr:from>
    <xdr:to>
      <xdr:col>73</xdr:col>
      <xdr:colOff>44450</xdr:colOff>
      <xdr:row>40</xdr:row>
      <xdr:rowOff>97367</xdr:rowOff>
    </xdr:to>
    <xdr:sp macro="" textlink="">
      <xdr:nvSpPr>
        <xdr:cNvPr id="402" name="フローチャート: 判断 401"/>
        <xdr:cNvSpPr/>
      </xdr:nvSpPr>
      <xdr:spPr>
        <a:xfrm>
          <a:off x="15240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107544</xdr:rowOff>
    </xdr:from>
    <xdr:ext cx="762000" cy="259045"/>
    <xdr:sp macro="" textlink="">
      <xdr:nvSpPr>
        <xdr:cNvPr id="403" name="テキスト ボックス 402"/>
        <xdr:cNvSpPr txBox="1"/>
      </xdr:nvSpPr>
      <xdr:spPr>
        <a:xfrm>
          <a:off x="14909800" y="662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116946</xdr:rowOff>
    </xdr:from>
    <xdr:to>
      <xdr:col>68</xdr:col>
      <xdr:colOff>152400</xdr:colOff>
      <xdr:row>40</xdr:row>
      <xdr:rowOff>127000</xdr:rowOff>
    </xdr:to>
    <xdr:cxnSp macro="">
      <xdr:nvCxnSpPr>
        <xdr:cNvPr id="404" name="直線コネクタ 403"/>
        <xdr:cNvCxnSpPr/>
      </xdr:nvCxnSpPr>
      <xdr:spPr>
        <a:xfrm>
          <a:off x="13512800" y="69749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35983</xdr:rowOff>
    </xdr:from>
    <xdr:to>
      <xdr:col>68</xdr:col>
      <xdr:colOff>203200</xdr:colOff>
      <xdr:row>40</xdr:row>
      <xdr:rowOff>137583</xdr:rowOff>
    </xdr:to>
    <xdr:sp macro="" textlink="">
      <xdr:nvSpPr>
        <xdr:cNvPr id="405" name="フローチャート: 判断 404"/>
        <xdr:cNvSpPr/>
      </xdr:nvSpPr>
      <xdr:spPr>
        <a:xfrm>
          <a:off x="143510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147760</xdr:rowOff>
    </xdr:from>
    <xdr:ext cx="762000" cy="259045"/>
    <xdr:sp macro="" textlink="">
      <xdr:nvSpPr>
        <xdr:cNvPr id="406" name="テキスト ボックス 405"/>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96308</xdr:rowOff>
    </xdr:from>
    <xdr:to>
      <xdr:col>64</xdr:col>
      <xdr:colOff>152400</xdr:colOff>
      <xdr:row>41</xdr:row>
      <xdr:rowOff>26458</xdr:rowOff>
    </xdr:to>
    <xdr:sp macro="" textlink="">
      <xdr:nvSpPr>
        <xdr:cNvPr id="407" name="フローチャート: 判断 406"/>
        <xdr:cNvSpPr/>
      </xdr:nvSpPr>
      <xdr:spPr>
        <a:xfrm>
          <a:off x="13462000" y="695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11235</xdr:rowOff>
    </xdr:from>
    <xdr:ext cx="762000" cy="259045"/>
    <xdr:sp macro="" textlink="">
      <xdr:nvSpPr>
        <xdr:cNvPr id="408" name="テキスト ボックス 407"/>
        <xdr:cNvSpPr txBox="1"/>
      </xdr:nvSpPr>
      <xdr:spPr>
        <a:xfrm>
          <a:off x="13131800" y="7040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9" name="テキスト ボックス 40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10" name="テキスト ボックス 40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11" name="テキスト ボックス 41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12" name="テキスト ボックス 41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13" name="テキスト ボックス 41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414" name="楕円 413"/>
        <xdr:cNvSpPr/>
      </xdr:nvSpPr>
      <xdr:spPr>
        <a:xfrm>
          <a:off x="16967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32402</xdr:rowOff>
    </xdr:from>
    <xdr:ext cx="762000" cy="259045"/>
    <xdr:sp macro="" textlink="">
      <xdr:nvSpPr>
        <xdr:cNvPr id="415" name="公債費負担の状況該当値テキスト"/>
        <xdr:cNvSpPr txBox="1"/>
      </xdr:nvSpPr>
      <xdr:spPr>
        <a:xfrm>
          <a:off x="17106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46038</xdr:rowOff>
    </xdr:from>
    <xdr:to>
      <xdr:col>77</xdr:col>
      <xdr:colOff>95250</xdr:colOff>
      <xdr:row>40</xdr:row>
      <xdr:rowOff>147638</xdr:rowOff>
    </xdr:to>
    <xdr:sp macro="" textlink="">
      <xdr:nvSpPr>
        <xdr:cNvPr id="416" name="楕円 415"/>
        <xdr:cNvSpPr/>
      </xdr:nvSpPr>
      <xdr:spPr>
        <a:xfrm>
          <a:off x="16129000" y="6904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132415</xdr:rowOff>
    </xdr:from>
    <xdr:ext cx="736600" cy="259045"/>
    <xdr:sp macro="" textlink="">
      <xdr:nvSpPr>
        <xdr:cNvPr id="417" name="テキスト ボックス 416"/>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86254</xdr:rowOff>
    </xdr:from>
    <xdr:to>
      <xdr:col>73</xdr:col>
      <xdr:colOff>44450</xdr:colOff>
      <xdr:row>41</xdr:row>
      <xdr:rowOff>16404</xdr:rowOff>
    </xdr:to>
    <xdr:sp macro="" textlink="">
      <xdr:nvSpPr>
        <xdr:cNvPr id="418" name="楕円 417"/>
        <xdr:cNvSpPr/>
      </xdr:nvSpPr>
      <xdr:spPr>
        <a:xfrm>
          <a:off x="15240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1181</xdr:rowOff>
    </xdr:from>
    <xdr:ext cx="762000" cy="259045"/>
    <xdr:sp macro="" textlink="">
      <xdr:nvSpPr>
        <xdr:cNvPr id="419" name="テキスト ボックス 418"/>
        <xdr:cNvSpPr txBox="1"/>
      </xdr:nvSpPr>
      <xdr:spPr>
        <a:xfrm>
          <a:off x="14909800" y="7030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76200</xdr:rowOff>
    </xdr:from>
    <xdr:to>
      <xdr:col>68</xdr:col>
      <xdr:colOff>203200</xdr:colOff>
      <xdr:row>41</xdr:row>
      <xdr:rowOff>6350</xdr:rowOff>
    </xdr:to>
    <xdr:sp macro="" textlink="">
      <xdr:nvSpPr>
        <xdr:cNvPr id="420" name="楕円 419"/>
        <xdr:cNvSpPr/>
      </xdr:nvSpPr>
      <xdr:spPr>
        <a:xfrm>
          <a:off x="14351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162577</xdr:rowOff>
    </xdr:from>
    <xdr:ext cx="762000" cy="259045"/>
    <xdr:sp macro="" textlink="">
      <xdr:nvSpPr>
        <xdr:cNvPr id="421" name="テキスト ボックス 420"/>
        <xdr:cNvSpPr txBox="1"/>
      </xdr:nvSpPr>
      <xdr:spPr>
        <a:xfrm>
          <a:off x="14020800" y="702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66146</xdr:rowOff>
    </xdr:from>
    <xdr:to>
      <xdr:col>64</xdr:col>
      <xdr:colOff>152400</xdr:colOff>
      <xdr:row>40</xdr:row>
      <xdr:rowOff>167746</xdr:rowOff>
    </xdr:to>
    <xdr:sp macro="" textlink="">
      <xdr:nvSpPr>
        <xdr:cNvPr id="422" name="楕円 421"/>
        <xdr:cNvSpPr/>
      </xdr:nvSpPr>
      <xdr:spPr>
        <a:xfrm>
          <a:off x="13462000" y="6924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6473</xdr:rowOff>
    </xdr:from>
    <xdr:ext cx="762000" cy="259045"/>
    <xdr:sp macro="" textlink="">
      <xdr:nvSpPr>
        <xdr:cNvPr id="423" name="テキスト ボックス 422"/>
        <xdr:cNvSpPr txBox="1"/>
      </xdr:nvSpPr>
      <xdr:spPr>
        <a:xfrm>
          <a:off x="13131800" y="6693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4" name="正方形/長方形 42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5" name="テキスト ボックス 42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6" name="テキスト ボックス 42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7" name="正方形/長方形 42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8" name="正方形/長方形 42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9" name="正方形/長方形 42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30" name="正方形/長方形 42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31" name="正方形/長方形 43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32" name="正方形/長方形 43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33" name="正方形/長方形 43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4" name="正方形/長方形 43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5" name="正方形/長方形 43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6" name="テキスト ボックス 43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昨年度同様，比率なしとなっている。</a:t>
          </a:r>
        </a:p>
        <a:p>
          <a:r>
            <a:rPr kumimoji="1" lang="ja-JP" altLang="en-US" sz="1200">
              <a:latin typeface="ＭＳ Ｐゴシック" panose="020B0600070205080204" pitchFamily="50" charset="-128"/>
              <a:ea typeface="ＭＳ Ｐゴシック" panose="020B0600070205080204" pitchFamily="50" charset="-128"/>
            </a:rPr>
            <a:t>　これは，財政調整基金や減債基金等への積立により，多額の基金残高があることと，過疎債等の交付税措置率の高い起債を中心に地方債を発行しているため，将来負担額を上回る充当可能財源等があることによる。</a:t>
          </a:r>
        </a:p>
        <a:p>
          <a:r>
            <a:rPr kumimoji="1" lang="ja-JP" altLang="en-US" sz="1200">
              <a:latin typeface="ＭＳ Ｐゴシック" panose="020B0600070205080204" pitchFamily="50" charset="-128"/>
              <a:ea typeface="ＭＳ Ｐゴシック" panose="020B0600070205080204" pitchFamily="50" charset="-128"/>
            </a:rPr>
            <a:t>　平成</a:t>
          </a:r>
          <a:r>
            <a:rPr kumimoji="1" lang="en-US" altLang="ja-JP" sz="1200">
              <a:latin typeface="ＭＳ Ｐゴシック" panose="020B0600070205080204" pitchFamily="50" charset="-128"/>
              <a:ea typeface="ＭＳ Ｐゴシック" panose="020B0600070205080204" pitchFamily="50" charset="-128"/>
            </a:rPr>
            <a:t>22</a:t>
          </a:r>
          <a:r>
            <a:rPr kumimoji="1" lang="ja-JP" altLang="en-US" sz="1200">
              <a:latin typeface="ＭＳ Ｐゴシック" panose="020B0600070205080204" pitchFamily="50" charset="-128"/>
              <a:ea typeface="ＭＳ Ｐゴシック" panose="020B0600070205080204" pitchFamily="50" charset="-128"/>
            </a:rPr>
            <a:t>年度の過疎地域指定に伴い，過疎債が発行可能となり，その積極的な活用による事業展開の結果公債費が増加しているが，同時に，後年度の負担とならないよう減債基金への積立を行っている。さらに，令和２年度からは過疎債の計画繰上償還を行っており，より健全な財政状況となるよう努めている。</a:t>
          </a:r>
        </a:p>
      </xdr:txBody>
    </xdr:sp>
    <xdr:clientData/>
  </xdr:twoCellAnchor>
  <xdr:oneCellAnchor>
    <xdr:from>
      <xdr:col>61</xdr:col>
      <xdr:colOff>6350</xdr:colOff>
      <xdr:row>10</xdr:row>
      <xdr:rowOff>63500</xdr:rowOff>
    </xdr:from>
    <xdr:ext cx="298543" cy="225703"/>
    <xdr:sp macro="" textlink="">
      <xdr:nvSpPr>
        <xdr:cNvPr id="437" name="テキスト ボックス 43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8" name="直線コネクタ 43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9" name="テキスト ボックス 43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40" name="直線コネクタ 43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41" name="テキスト ボックス 44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42" name="直線コネクタ 44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43" name="テキスト ボックス 44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4" name="直線コネクタ 44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5" name="テキスト ボックス 44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6" name="直線コネクタ 44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7" name="テキスト ボックス 44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8" name="直線コネクタ 44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9" name="テキスト ボックス 44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50" name="直線コネクタ 44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51" name="テキスト ボックス 45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52" name="直線コネクタ 45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5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147683</xdr:rowOff>
    </xdr:to>
    <xdr:cxnSp macro="">
      <xdr:nvCxnSpPr>
        <xdr:cNvPr id="454" name="直線コネクタ 453"/>
        <xdr:cNvCxnSpPr/>
      </xdr:nvCxnSpPr>
      <xdr:spPr>
        <a:xfrm flipV="1">
          <a:off x="17018000" y="2313214"/>
          <a:ext cx="0" cy="16063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119760</xdr:rowOff>
    </xdr:from>
    <xdr:ext cx="762000" cy="259045"/>
    <xdr:sp macro="" textlink="">
      <xdr:nvSpPr>
        <xdr:cNvPr id="455" name="将来負担の状況最小値テキスト"/>
        <xdr:cNvSpPr txBox="1"/>
      </xdr:nvSpPr>
      <xdr:spPr>
        <a:xfrm>
          <a:off x="17106900" y="389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147683</xdr:rowOff>
    </xdr:from>
    <xdr:to>
      <xdr:col>81</xdr:col>
      <xdr:colOff>133350</xdr:colOff>
      <xdr:row>22</xdr:row>
      <xdr:rowOff>147683</xdr:rowOff>
    </xdr:to>
    <xdr:cxnSp macro="">
      <xdr:nvCxnSpPr>
        <xdr:cNvPr id="456" name="直線コネクタ 455"/>
        <xdr:cNvCxnSpPr/>
      </xdr:nvCxnSpPr>
      <xdr:spPr>
        <a:xfrm>
          <a:off x="16929100" y="391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7"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8" name="直線コネクタ 45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9"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60" name="フローチャート: 判断 459"/>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61" name="フローチャート: 判断 460"/>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62" name="テキスト ボックス 461"/>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131233</xdr:rowOff>
    </xdr:from>
    <xdr:to>
      <xdr:col>73</xdr:col>
      <xdr:colOff>44450</xdr:colOff>
      <xdr:row>14</xdr:row>
      <xdr:rowOff>61383</xdr:rowOff>
    </xdr:to>
    <xdr:sp macro="" textlink="">
      <xdr:nvSpPr>
        <xdr:cNvPr id="463" name="フローチャート: 判断 462"/>
        <xdr:cNvSpPr/>
      </xdr:nvSpPr>
      <xdr:spPr>
        <a:xfrm>
          <a:off x="15240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71560</xdr:rowOff>
    </xdr:from>
    <xdr:ext cx="762000" cy="259045"/>
    <xdr:sp macro="" textlink="">
      <xdr:nvSpPr>
        <xdr:cNvPr id="464" name="テキスト ボックス 463"/>
        <xdr:cNvSpPr txBox="1"/>
      </xdr:nvSpPr>
      <xdr:spPr>
        <a:xfrm>
          <a:off x="14909800" y="2128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132140</xdr:rowOff>
    </xdr:from>
    <xdr:to>
      <xdr:col>68</xdr:col>
      <xdr:colOff>203200</xdr:colOff>
      <xdr:row>15</xdr:row>
      <xdr:rowOff>62290</xdr:rowOff>
    </xdr:to>
    <xdr:sp macro="" textlink="">
      <xdr:nvSpPr>
        <xdr:cNvPr id="465" name="フローチャート: 判断 464"/>
        <xdr:cNvSpPr/>
      </xdr:nvSpPr>
      <xdr:spPr>
        <a:xfrm>
          <a:off x="14351000" y="2532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72467</xdr:rowOff>
    </xdr:from>
    <xdr:ext cx="762000" cy="259045"/>
    <xdr:sp macro="" textlink="">
      <xdr:nvSpPr>
        <xdr:cNvPr id="466" name="テキスト ボックス 465"/>
        <xdr:cNvSpPr txBox="1"/>
      </xdr:nvSpPr>
      <xdr:spPr>
        <a:xfrm>
          <a:off x="14020800" y="23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103414</xdr:rowOff>
    </xdr:from>
    <xdr:to>
      <xdr:col>64</xdr:col>
      <xdr:colOff>152400</xdr:colOff>
      <xdr:row>15</xdr:row>
      <xdr:rowOff>33564</xdr:rowOff>
    </xdr:to>
    <xdr:sp macro="" textlink="">
      <xdr:nvSpPr>
        <xdr:cNvPr id="467" name="フローチャート: 判断 466"/>
        <xdr:cNvSpPr/>
      </xdr:nvSpPr>
      <xdr:spPr>
        <a:xfrm>
          <a:off x="13462000" y="250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43741</xdr:rowOff>
    </xdr:from>
    <xdr:ext cx="762000" cy="259045"/>
    <xdr:sp macro="" textlink="">
      <xdr:nvSpPr>
        <xdr:cNvPr id="468" name="テキスト ボックス 467"/>
        <xdr:cNvSpPr txBox="1"/>
      </xdr:nvSpPr>
      <xdr:spPr>
        <a:xfrm>
          <a:off x="13131800" y="227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9" name="テキスト ボックス 46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70" name="テキスト ボックス 46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71" name="テキスト ボックス 47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72" name="テキスト ボックス 47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73" name="テキスト ボックス 47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職員手当の見直し等を行うことで人件費の抑制に努めたことと，団塊の世代の大量退職により職員の平均年齢が下がり，１人当たりの給与費が減少した結果，類似団体や岡山県の平均と比較して経常収支比率に占める人件費の割合はかなり低くなっていたが，令和２年度からの会計年度任用職員制度の施行に伴い，それまで物件費等に計上していた臨時的職員の計上性質を人件費に改めたため，大きく比率が上昇した。</a:t>
          </a:r>
        </a:p>
        <a:p>
          <a:r>
            <a:rPr kumimoji="1" lang="ja-JP" altLang="en-US" sz="1150">
              <a:latin typeface="ＭＳ Ｐゴシック" panose="020B0600070205080204" pitchFamily="50" charset="-128"/>
              <a:ea typeface="ＭＳ Ｐゴシック" panose="020B0600070205080204" pitchFamily="50" charset="-128"/>
            </a:rPr>
            <a:t>　令和５年度は給与改定に伴う給与費の増加により，前年度から</a:t>
          </a:r>
          <a:r>
            <a:rPr kumimoji="1" lang="en-US" altLang="ja-JP" sz="1150">
              <a:latin typeface="ＭＳ Ｐゴシック" panose="020B0600070205080204" pitchFamily="50" charset="-128"/>
              <a:ea typeface="ＭＳ Ｐゴシック" panose="020B0600070205080204" pitchFamily="50" charset="-128"/>
            </a:rPr>
            <a:t>1.3</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24.0</a:t>
          </a:r>
          <a:r>
            <a:rPr kumimoji="1" lang="ja-JP" altLang="en-US" sz="115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41</xdr:row>
      <xdr:rowOff>153670</xdr:rowOff>
    </xdr:to>
    <xdr:cxnSp macro="">
      <xdr:nvCxnSpPr>
        <xdr:cNvPr id="61" name="直線コネクタ 60"/>
        <xdr:cNvCxnSpPr/>
      </xdr:nvCxnSpPr>
      <xdr:spPr>
        <a:xfrm flipV="1">
          <a:off x="4826000" y="580390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125747</xdr:rowOff>
    </xdr:from>
    <xdr:ext cx="762000" cy="259045"/>
    <xdr:sp macro="" textlink="">
      <xdr:nvSpPr>
        <xdr:cNvPr id="62" name="人件費最小値テキスト"/>
        <xdr:cNvSpPr txBox="1"/>
      </xdr:nvSpPr>
      <xdr:spPr>
        <a:xfrm>
          <a:off x="4914900" y="715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153670</xdr:rowOff>
    </xdr:from>
    <xdr:to>
      <xdr:col>24</xdr:col>
      <xdr:colOff>114300</xdr:colOff>
      <xdr:row>41</xdr:row>
      <xdr:rowOff>153670</xdr:rowOff>
    </xdr:to>
    <xdr:cxnSp macro="">
      <xdr:nvCxnSpPr>
        <xdr:cNvPr id="63" name="直線コネクタ 62"/>
        <xdr:cNvCxnSpPr/>
      </xdr:nvCxnSpPr>
      <xdr:spPr>
        <a:xfrm>
          <a:off x="4737100" y="71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66040</xdr:rowOff>
    </xdr:from>
    <xdr:to>
      <xdr:col>24</xdr:col>
      <xdr:colOff>25400</xdr:colOff>
      <xdr:row>36</xdr:row>
      <xdr:rowOff>165100</xdr:rowOff>
    </xdr:to>
    <xdr:cxnSp macro="">
      <xdr:nvCxnSpPr>
        <xdr:cNvPr id="66" name="直線コネクタ 65"/>
        <xdr:cNvCxnSpPr/>
      </xdr:nvCxnSpPr>
      <xdr:spPr>
        <a:xfrm>
          <a:off x="3987800" y="6238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123207</xdr:rowOff>
    </xdr:from>
    <xdr:ext cx="762000" cy="259045"/>
    <xdr:sp macro="" textlink="">
      <xdr:nvSpPr>
        <xdr:cNvPr id="67" name="人件費平均値テキスト"/>
        <xdr:cNvSpPr txBox="1"/>
      </xdr:nvSpPr>
      <xdr:spPr>
        <a:xfrm>
          <a:off x="4914900" y="61239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106680</xdr:rowOff>
    </xdr:from>
    <xdr:to>
      <xdr:col>24</xdr:col>
      <xdr:colOff>76200</xdr:colOff>
      <xdr:row>37</xdr:row>
      <xdr:rowOff>36830</xdr:rowOff>
    </xdr:to>
    <xdr:sp macro="" textlink="">
      <xdr:nvSpPr>
        <xdr:cNvPr id="68" name="フローチャート: 判断 67"/>
        <xdr:cNvSpPr/>
      </xdr:nvSpPr>
      <xdr:spPr>
        <a:xfrm>
          <a:off x="4775200" y="6278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138430</xdr:rowOff>
    </xdr:from>
    <xdr:to>
      <xdr:col>19</xdr:col>
      <xdr:colOff>187325</xdr:colOff>
      <xdr:row>36</xdr:row>
      <xdr:rowOff>66040</xdr:rowOff>
    </xdr:to>
    <xdr:cxnSp macro="">
      <xdr:nvCxnSpPr>
        <xdr:cNvPr id="69" name="直線コネクタ 68"/>
        <xdr:cNvCxnSpPr/>
      </xdr:nvCxnSpPr>
      <xdr:spPr>
        <a:xfrm>
          <a:off x="3098800" y="613918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68580</xdr:rowOff>
    </xdr:from>
    <xdr:to>
      <xdr:col>20</xdr:col>
      <xdr:colOff>38100</xdr:colOff>
      <xdr:row>36</xdr:row>
      <xdr:rowOff>170180</xdr:rowOff>
    </xdr:to>
    <xdr:sp macro="" textlink="">
      <xdr:nvSpPr>
        <xdr:cNvPr id="70" name="フローチャート: 判断 69"/>
        <xdr:cNvSpPr/>
      </xdr:nvSpPr>
      <xdr:spPr>
        <a:xfrm>
          <a:off x="3937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154957</xdr:rowOff>
    </xdr:from>
    <xdr:ext cx="736600" cy="259045"/>
    <xdr:sp macro="" textlink="">
      <xdr:nvSpPr>
        <xdr:cNvPr id="71" name="テキスト ボックス 70"/>
        <xdr:cNvSpPr txBox="1"/>
      </xdr:nvSpPr>
      <xdr:spPr>
        <a:xfrm>
          <a:off x="3606800" y="6327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138430</xdr:rowOff>
    </xdr:from>
    <xdr:to>
      <xdr:col>15</xdr:col>
      <xdr:colOff>98425</xdr:colOff>
      <xdr:row>36</xdr:row>
      <xdr:rowOff>43180</xdr:rowOff>
    </xdr:to>
    <xdr:cxnSp macro="">
      <xdr:nvCxnSpPr>
        <xdr:cNvPr id="72" name="直線コネクタ 71"/>
        <xdr:cNvCxnSpPr/>
      </xdr:nvCxnSpPr>
      <xdr:spPr>
        <a:xfrm flipV="1">
          <a:off x="2209800" y="613918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38100</xdr:rowOff>
    </xdr:from>
    <xdr:to>
      <xdr:col>15</xdr:col>
      <xdr:colOff>149225</xdr:colOff>
      <xdr:row>36</xdr:row>
      <xdr:rowOff>139700</xdr:rowOff>
    </xdr:to>
    <xdr:sp macro="" textlink="">
      <xdr:nvSpPr>
        <xdr:cNvPr id="73" name="フローチャート: 判断 72"/>
        <xdr:cNvSpPr/>
      </xdr:nvSpPr>
      <xdr:spPr>
        <a:xfrm>
          <a:off x="3048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124477</xdr:rowOff>
    </xdr:from>
    <xdr:ext cx="762000" cy="259045"/>
    <xdr:sp macro="" textlink="">
      <xdr:nvSpPr>
        <xdr:cNvPr id="74" name="テキスト ボックス 73"/>
        <xdr:cNvSpPr txBox="1"/>
      </xdr:nvSpPr>
      <xdr:spPr>
        <a:xfrm>
          <a:off x="2717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33</xdr:row>
      <xdr:rowOff>31750</xdr:rowOff>
    </xdr:from>
    <xdr:to>
      <xdr:col>11</xdr:col>
      <xdr:colOff>9525</xdr:colOff>
      <xdr:row>36</xdr:row>
      <xdr:rowOff>43180</xdr:rowOff>
    </xdr:to>
    <xdr:cxnSp macro="">
      <xdr:nvCxnSpPr>
        <xdr:cNvPr id="75" name="直線コネクタ 74"/>
        <xdr:cNvCxnSpPr/>
      </xdr:nvCxnSpPr>
      <xdr:spPr>
        <a:xfrm>
          <a:off x="1320800" y="5689600"/>
          <a:ext cx="889000" cy="525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129540</xdr:rowOff>
    </xdr:from>
    <xdr:to>
      <xdr:col>11</xdr:col>
      <xdr:colOff>60325</xdr:colOff>
      <xdr:row>37</xdr:row>
      <xdr:rowOff>59690</xdr:rowOff>
    </xdr:to>
    <xdr:sp macro="" textlink="">
      <xdr:nvSpPr>
        <xdr:cNvPr id="76" name="フローチャート: 判断 75"/>
        <xdr:cNvSpPr/>
      </xdr:nvSpPr>
      <xdr:spPr>
        <a:xfrm>
          <a:off x="2159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44467</xdr:rowOff>
    </xdr:from>
    <xdr:ext cx="762000" cy="259045"/>
    <xdr:sp macro="" textlink="">
      <xdr:nvSpPr>
        <xdr:cNvPr id="77" name="テキスト ボックス 76"/>
        <xdr:cNvSpPr txBox="1"/>
      </xdr:nvSpPr>
      <xdr:spPr>
        <a:xfrm>
          <a:off x="1828800" y="638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163830</xdr:rowOff>
    </xdr:from>
    <xdr:to>
      <xdr:col>6</xdr:col>
      <xdr:colOff>171450</xdr:colOff>
      <xdr:row>36</xdr:row>
      <xdr:rowOff>93980</xdr:rowOff>
    </xdr:to>
    <xdr:sp macro="" textlink="">
      <xdr:nvSpPr>
        <xdr:cNvPr id="78" name="フローチャート: 判断 77"/>
        <xdr:cNvSpPr/>
      </xdr:nvSpPr>
      <xdr:spPr>
        <a:xfrm>
          <a:off x="1270000" y="616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78757</xdr:rowOff>
    </xdr:from>
    <xdr:ext cx="762000" cy="259045"/>
    <xdr:sp macro="" textlink="">
      <xdr:nvSpPr>
        <xdr:cNvPr id="79" name="テキスト ボックス 78"/>
        <xdr:cNvSpPr txBox="1"/>
      </xdr:nvSpPr>
      <xdr:spPr>
        <a:xfrm>
          <a:off x="939800" y="625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114300</xdr:rowOff>
    </xdr:from>
    <xdr:to>
      <xdr:col>24</xdr:col>
      <xdr:colOff>76200</xdr:colOff>
      <xdr:row>37</xdr:row>
      <xdr:rowOff>44450</xdr:rowOff>
    </xdr:to>
    <xdr:sp macro="" textlink="">
      <xdr:nvSpPr>
        <xdr:cNvPr id="85" name="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15240</xdr:rowOff>
    </xdr:from>
    <xdr:to>
      <xdr:col>20</xdr:col>
      <xdr:colOff>38100</xdr:colOff>
      <xdr:row>36</xdr:row>
      <xdr:rowOff>116840</xdr:rowOff>
    </xdr:to>
    <xdr:sp macro="" textlink="">
      <xdr:nvSpPr>
        <xdr:cNvPr id="87" name="楕円 86"/>
        <xdr:cNvSpPr/>
      </xdr:nvSpPr>
      <xdr:spPr>
        <a:xfrm>
          <a:off x="39370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127017</xdr:rowOff>
    </xdr:from>
    <xdr:ext cx="736600" cy="259045"/>
    <xdr:sp macro="" textlink="">
      <xdr:nvSpPr>
        <xdr:cNvPr id="88" name="テキスト ボックス 87"/>
        <xdr:cNvSpPr txBox="1"/>
      </xdr:nvSpPr>
      <xdr:spPr>
        <a:xfrm>
          <a:off x="3606800" y="5956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163830</xdr:rowOff>
    </xdr:from>
    <xdr:to>
      <xdr:col>11</xdr:col>
      <xdr:colOff>60325</xdr:colOff>
      <xdr:row>36</xdr:row>
      <xdr:rowOff>93980</xdr:rowOff>
    </xdr:to>
    <xdr:sp macro="" textlink="">
      <xdr:nvSpPr>
        <xdr:cNvPr id="91" name="楕円 90"/>
        <xdr:cNvSpPr/>
      </xdr:nvSpPr>
      <xdr:spPr>
        <a:xfrm>
          <a:off x="2159000" y="61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104157</xdr:rowOff>
    </xdr:from>
    <xdr:ext cx="762000" cy="259045"/>
    <xdr:sp macro="" textlink="">
      <xdr:nvSpPr>
        <xdr:cNvPr id="92" name="テキスト ボックス 91"/>
        <xdr:cNvSpPr txBox="1"/>
      </xdr:nvSpPr>
      <xdr:spPr>
        <a:xfrm>
          <a:off x="18288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32</xdr:row>
      <xdr:rowOff>152400</xdr:rowOff>
    </xdr:from>
    <xdr:to>
      <xdr:col>6</xdr:col>
      <xdr:colOff>171450</xdr:colOff>
      <xdr:row>33</xdr:row>
      <xdr:rowOff>82550</xdr:rowOff>
    </xdr:to>
    <xdr:sp macro="" textlink="">
      <xdr:nvSpPr>
        <xdr:cNvPr id="93" name="楕円 92"/>
        <xdr:cNvSpPr/>
      </xdr:nvSpPr>
      <xdr:spPr>
        <a:xfrm>
          <a:off x="1270000" y="563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92727</xdr:rowOff>
    </xdr:from>
    <xdr:ext cx="762000" cy="259045"/>
    <xdr:sp macro="" textlink="">
      <xdr:nvSpPr>
        <xdr:cNvPr id="94" name="テキスト ボックス 93"/>
        <xdr:cNvSpPr txBox="1"/>
      </xdr:nvSpPr>
      <xdr:spPr>
        <a:xfrm>
          <a:off x="939800" y="540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950">
              <a:latin typeface="ＭＳ Ｐゴシック" panose="020B0600070205080204" pitchFamily="50" charset="-128"/>
              <a:ea typeface="ＭＳ Ｐゴシック" panose="020B0600070205080204" pitchFamily="50" charset="-128"/>
            </a:rPr>
            <a:t>　正職員の採用を抑制し嘱託・臨時職員を積極的に活用しているため，類似団体と比べて人件費の比率が低い一方で，物件費の比率はやや高めとなっていたが，会計年度任用職員制度の施行に伴い，旧嘱託・臨時職員の計上性質を人件費に改めたことなどにより，物件費が令和２年度に前年度から</a:t>
          </a:r>
          <a:r>
            <a:rPr kumimoji="1" lang="en-US" altLang="ja-JP" sz="950">
              <a:latin typeface="ＭＳ Ｐゴシック" panose="020B0600070205080204" pitchFamily="50" charset="-128"/>
              <a:ea typeface="ＭＳ Ｐゴシック" panose="020B0600070205080204" pitchFamily="50" charset="-128"/>
            </a:rPr>
            <a:t>4.7</a:t>
          </a:r>
          <a:r>
            <a:rPr kumimoji="1" lang="ja-JP" altLang="en-US" sz="950">
              <a:latin typeface="ＭＳ Ｐゴシック" panose="020B0600070205080204" pitchFamily="50" charset="-128"/>
              <a:ea typeface="ＭＳ Ｐゴシック" panose="020B0600070205080204" pitchFamily="50" charset="-128"/>
            </a:rPr>
            <a:t>ポイント減の</a:t>
          </a:r>
          <a:r>
            <a:rPr kumimoji="1" lang="en-US" altLang="ja-JP" sz="950">
              <a:latin typeface="ＭＳ Ｐゴシック" panose="020B0600070205080204" pitchFamily="50" charset="-128"/>
              <a:ea typeface="ＭＳ Ｐゴシック" panose="020B0600070205080204" pitchFamily="50" charset="-128"/>
            </a:rPr>
            <a:t>10.6</a:t>
          </a:r>
          <a:r>
            <a:rPr kumimoji="1" lang="ja-JP" altLang="en-US" sz="950">
              <a:latin typeface="ＭＳ Ｐゴシック" panose="020B0600070205080204" pitchFamily="50" charset="-128"/>
              <a:ea typeface="ＭＳ Ｐゴシック" panose="020B0600070205080204" pitchFamily="50" charset="-128"/>
            </a:rPr>
            <a:t>％となった。</a:t>
          </a:r>
        </a:p>
        <a:p>
          <a:r>
            <a:rPr kumimoji="1" lang="ja-JP" altLang="en-US" sz="950">
              <a:latin typeface="ＭＳ Ｐゴシック" panose="020B0600070205080204" pitchFamily="50" charset="-128"/>
              <a:ea typeface="ＭＳ Ｐゴシック" panose="020B0600070205080204" pitchFamily="50" charset="-128"/>
            </a:rPr>
            <a:t>　令和５年度は物価上昇の影響により光熱水費や燃料費といった経常的な物件費が増加したため，比率としては前年度から</a:t>
          </a:r>
          <a:r>
            <a:rPr kumimoji="1" lang="en-US" altLang="ja-JP" sz="950">
              <a:latin typeface="ＭＳ Ｐゴシック" panose="020B0600070205080204" pitchFamily="50" charset="-128"/>
              <a:ea typeface="ＭＳ Ｐゴシック" panose="020B0600070205080204" pitchFamily="50" charset="-128"/>
            </a:rPr>
            <a:t>0.6</a:t>
          </a:r>
          <a:r>
            <a:rPr kumimoji="1" lang="ja-JP" altLang="en-US" sz="950">
              <a:latin typeface="ＭＳ Ｐゴシック" panose="020B0600070205080204" pitchFamily="50" charset="-128"/>
              <a:ea typeface="ＭＳ Ｐゴシック" panose="020B0600070205080204" pitchFamily="50" charset="-128"/>
            </a:rPr>
            <a:t>ポイント増の</a:t>
          </a:r>
          <a:r>
            <a:rPr kumimoji="1" lang="en-US" altLang="ja-JP" sz="950">
              <a:latin typeface="ＭＳ Ｐゴシック" panose="020B0600070205080204" pitchFamily="50" charset="-128"/>
              <a:ea typeface="ＭＳ Ｐゴシック" panose="020B0600070205080204" pitchFamily="50" charset="-128"/>
            </a:rPr>
            <a:t>10.3</a:t>
          </a:r>
          <a:r>
            <a:rPr kumimoji="1" lang="ja-JP" altLang="en-US" sz="950">
              <a:latin typeface="ＭＳ Ｐゴシック" panose="020B0600070205080204" pitchFamily="50" charset="-128"/>
              <a:ea typeface="ＭＳ Ｐゴシック" panose="020B0600070205080204" pitchFamily="50" charset="-128"/>
            </a:rPr>
            <a:t>％となっている。</a:t>
          </a:r>
        </a:p>
        <a:p>
          <a:r>
            <a:rPr kumimoji="1" lang="ja-JP" altLang="en-US" sz="950">
              <a:latin typeface="ＭＳ Ｐゴシック" panose="020B0600070205080204" pitchFamily="50" charset="-128"/>
              <a:ea typeface="ＭＳ Ｐゴシック" panose="020B0600070205080204" pitchFamily="50" charset="-128"/>
            </a:rPr>
            <a:t>　物件費については，物価上昇に加え，デジタル化の推進に伴いシステム関係の委託料等が今後増加していくことが想定されるため，徹底した経費節減と費用対効果の検証により抑制を図っていく必要がある。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81280</xdr:rowOff>
    </xdr:from>
    <xdr:to>
      <xdr:col>82</xdr:col>
      <xdr:colOff>107950</xdr:colOff>
      <xdr:row>20</xdr:row>
      <xdr:rowOff>161290</xdr:rowOff>
    </xdr:to>
    <xdr:cxnSp macro="">
      <xdr:nvCxnSpPr>
        <xdr:cNvPr id="118" name="直線コネクタ 117"/>
        <xdr:cNvCxnSpPr/>
      </xdr:nvCxnSpPr>
      <xdr:spPr>
        <a:xfrm flipV="1">
          <a:off x="16510000" y="231013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133367</xdr:rowOff>
    </xdr:from>
    <xdr:ext cx="762000" cy="259045"/>
    <xdr:sp macro="" textlink="">
      <xdr:nvSpPr>
        <xdr:cNvPr id="119" name="物件費最小値テキスト"/>
        <xdr:cNvSpPr txBox="1"/>
      </xdr:nvSpPr>
      <xdr:spPr>
        <a:xfrm>
          <a:off x="16598900" y="3562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161290</xdr:rowOff>
    </xdr:from>
    <xdr:to>
      <xdr:col>82</xdr:col>
      <xdr:colOff>196850</xdr:colOff>
      <xdr:row>20</xdr:row>
      <xdr:rowOff>161290</xdr:rowOff>
    </xdr:to>
    <xdr:cxnSp macro="">
      <xdr:nvCxnSpPr>
        <xdr:cNvPr id="120" name="直線コネクタ 119"/>
        <xdr:cNvCxnSpPr/>
      </xdr:nvCxnSpPr>
      <xdr:spPr>
        <a:xfrm>
          <a:off x="16421100" y="3590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167657</xdr:rowOff>
    </xdr:from>
    <xdr:ext cx="762000" cy="259045"/>
    <xdr:sp macro="" textlink="">
      <xdr:nvSpPr>
        <xdr:cNvPr id="121" name="物件費最大値テキスト"/>
        <xdr:cNvSpPr txBox="1"/>
      </xdr:nvSpPr>
      <xdr:spPr>
        <a:xfrm>
          <a:off x="16598900" y="2053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81280</xdr:rowOff>
    </xdr:from>
    <xdr:to>
      <xdr:col>82</xdr:col>
      <xdr:colOff>196850</xdr:colOff>
      <xdr:row>13</xdr:row>
      <xdr:rowOff>81280</xdr:rowOff>
    </xdr:to>
    <xdr:cxnSp macro="">
      <xdr:nvCxnSpPr>
        <xdr:cNvPr id="122" name="直線コネクタ 121"/>
        <xdr:cNvCxnSpPr/>
      </xdr:nvCxnSpPr>
      <xdr:spPr>
        <a:xfrm>
          <a:off x="16421100" y="2310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13</xdr:row>
      <xdr:rowOff>167005</xdr:rowOff>
    </xdr:from>
    <xdr:to>
      <xdr:col>82</xdr:col>
      <xdr:colOff>107950</xdr:colOff>
      <xdr:row>14</xdr:row>
      <xdr:rowOff>29845</xdr:rowOff>
    </xdr:to>
    <xdr:cxnSp macro="">
      <xdr:nvCxnSpPr>
        <xdr:cNvPr id="123" name="直線コネクタ 122"/>
        <xdr:cNvCxnSpPr/>
      </xdr:nvCxnSpPr>
      <xdr:spPr>
        <a:xfrm>
          <a:off x="15671800" y="239585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31132</xdr:rowOff>
    </xdr:from>
    <xdr:ext cx="762000" cy="259045"/>
    <xdr:sp macro="" textlink="">
      <xdr:nvSpPr>
        <xdr:cNvPr id="124" name="物件費平均値テキスト"/>
        <xdr:cNvSpPr txBox="1"/>
      </xdr:nvSpPr>
      <xdr:spPr>
        <a:xfrm>
          <a:off x="16598900" y="26028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59055</xdr:rowOff>
    </xdr:from>
    <xdr:to>
      <xdr:col>82</xdr:col>
      <xdr:colOff>158750</xdr:colOff>
      <xdr:row>15</xdr:row>
      <xdr:rowOff>160655</xdr:rowOff>
    </xdr:to>
    <xdr:sp macro="" textlink="">
      <xdr:nvSpPr>
        <xdr:cNvPr id="125" name="フローチャート: 判断 124"/>
        <xdr:cNvSpPr/>
      </xdr:nvSpPr>
      <xdr:spPr>
        <a:xfrm>
          <a:off x="16459200" y="2630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167005</xdr:rowOff>
    </xdr:from>
    <xdr:to>
      <xdr:col>78</xdr:col>
      <xdr:colOff>69850</xdr:colOff>
      <xdr:row>14</xdr:row>
      <xdr:rowOff>6985</xdr:rowOff>
    </xdr:to>
    <xdr:cxnSp macro="">
      <xdr:nvCxnSpPr>
        <xdr:cNvPr id="126" name="直線コネクタ 125"/>
        <xdr:cNvCxnSpPr/>
      </xdr:nvCxnSpPr>
      <xdr:spPr>
        <a:xfrm flipV="1">
          <a:off x="14782800" y="239585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13335</xdr:rowOff>
    </xdr:from>
    <xdr:to>
      <xdr:col>78</xdr:col>
      <xdr:colOff>120650</xdr:colOff>
      <xdr:row>15</xdr:row>
      <xdr:rowOff>114935</xdr:rowOff>
    </xdr:to>
    <xdr:sp macro="" textlink="">
      <xdr:nvSpPr>
        <xdr:cNvPr id="127" name="フローチャート: 判断 126"/>
        <xdr:cNvSpPr/>
      </xdr:nvSpPr>
      <xdr:spPr>
        <a:xfrm>
          <a:off x="15621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99712</xdr:rowOff>
    </xdr:from>
    <xdr:ext cx="736600" cy="259045"/>
    <xdr:sp macro="" textlink="">
      <xdr:nvSpPr>
        <xdr:cNvPr id="128" name="テキスト ボックス 127"/>
        <xdr:cNvSpPr txBox="1"/>
      </xdr:nvSpPr>
      <xdr:spPr>
        <a:xfrm>
          <a:off x="15290800" y="2671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6985</xdr:rowOff>
    </xdr:from>
    <xdr:to>
      <xdr:col>73</xdr:col>
      <xdr:colOff>180975</xdr:colOff>
      <xdr:row>14</xdr:row>
      <xdr:rowOff>46990</xdr:rowOff>
    </xdr:to>
    <xdr:cxnSp macro="">
      <xdr:nvCxnSpPr>
        <xdr:cNvPr id="129" name="直線コネクタ 128"/>
        <xdr:cNvCxnSpPr/>
      </xdr:nvCxnSpPr>
      <xdr:spPr>
        <a:xfrm flipV="1">
          <a:off x="13893800" y="2407285"/>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121920</xdr:rowOff>
    </xdr:from>
    <xdr:to>
      <xdr:col>74</xdr:col>
      <xdr:colOff>31750</xdr:colOff>
      <xdr:row>15</xdr:row>
      <xdr:rowOff>52070</xdr:rowOff>
    </xdr:to>
    <xdr:sp macro="" textlink="">
      <xdr:nvSpPr>
        <xdr:cNvPr id="130" name="フローチャート: 判断 129"/>
        <xdr:cNvSpPr/>
      </xdr:nvSpPr>
      <xdr:spPr>
        <a:xfrm>
          <a:off x="14732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36847</xdr:rowOff>
    </xdr:from>
    <xdr:ext cx="762000" cy="259045"/>
    <xdr:sp macro="" textlink="">
      <xdr:nvSpPr>
        <xdr:cNvPr id="131" name="テキスト ボックス 130"/>
        <xdr:cNvSpPr txBox="1"/>
      </xdr:nvSpPr>
      <xdr:spPr>
        <a:xfrm>
          <a:off x="14401800" y="260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46990</xdr:rowOff>
    </xdr:from>
    <xdr:to>
      <xdr:col>69</xdr:col>
      <xdr:colOff>92075</xdr:colOff>
      <xdr:row>15</xdr:row>
      <xdr:rowOff>144145</xdr:rowOff>
    </xdr:to>
    <xdr:cxnSp macro="">
      <xdr:nvCxnSpPr>
        <xdr:cNvPr id="132" name="直線コネクタ 131"/>
        <xdr:cNvCxnSpPr/>
      </xdr:nvCxnSpPr>
      <xdr:spPr>
        <a:xfrm flipV="1">
          <a:off x="13004800" y="2447290"/>
          <a:ext cx="889000" cy="268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144780</xdr:rowOff>
    </xdr:from>
    <xdr:to>
      <xdr:col>69</xdr:col>
      <xdr:colOff>142875</xdr:colOff>
      <xdr:row>15</xdr:row>
      <xdr:rowOff>74930</xdr:rowOff>
    </xdr:to>
    <xdr:sp macro="" textlink="">
      <xdr:nvSpPr>
        <xdr:cNvPr id="133" name="フローチャート: 判断 132"/>
        <xdr:cNvSpPr/>
      </xdr:nvSpPr>
      <xdr:spPr>
        <a:xfrm>
          <a:off x="13843000" y="254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59707</xdr:rowOff>
    </xdr:from>
    <xdr:ext cx="762000" cy="259045"/>
    <xdr:sp macro="" textlink="">
      <xdr:nvSpPr>
        <xdr:cNvPr id="134" name="テキスト ボックス 133"/>
        <xdr:cNvSpPr txBox="1"/>
      </xdr:nvSpPr>
      <xdr:spPr>
        <a:xfrm>
          <a:off x="13512800" y="2631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116205</xdr:rowOff>
    </xdr:from>
    <xdr:to>
      <xdr:col>65</xdr:col>
      <xdr:colOff>53975</xdr:colOff>
      <xdr:row>16</xdr:row>
      <xdr:rowOff>46355</xdr:rowOff>
    </xdr:to>
    <xdr:sp macro="" textlink="">
      <xdr:nvSpPr>
        <xdr:cNvPr id="135" name="フローチャート: 判断 134"/>
        <xdr:cNvSpPr/>
      </xdr:nvSpPr>
      <xdr:spPr>
        <a:xfrm>
          <a:off x="12954000" y="2687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31132</xdr:rowOff>
    </xdr:from>
    <xdr:ext cx="762000" cy="259045"/>
    <xdr:sp macro="" textlink="">
      <xdr:nvSpPr>
        <xdr:cNvPr id="136" name="テキスト ボックス 135"/>
        <xdr:cNvSpPr txBox="1"/>
      </xdr:nvSpPr>
      <xdr:spPr>
        <a:xfrm>
          <a:off x="12623800" y="27743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13</xdr:row>
      <xdr:rowOff>150495</xdr:rowOff>
    </xdr:from>
    <xdr:to>
      <xdr:col>82</xdr:col>
      <xdr:colOff>158750</xdr:colOff>
      <xdr:row>14</xdr:row>
      <xdr:rowOff>80645</xdr:rowOff>
    </xdr:to>
    <xdr:sp macro="" textlink="">
      <xdr:nvSpPr>
        <xdr:cNvPr id="142" name="楕円 141"/>
        <xdr:cNvSpPr/>
      </xdr:nvSpPr>
      <xdr:spPr>
        <a:xfrm>
          <a:off x="16459200" y="2379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59072</xdr:rowOff>
    </xdr:from>
    <xdr:ext cx="762000" cy="259045"/>
    <xdr:sp macro="" textlink="">
      <xdr:nvSpPr>
        <xdr:cNvPr id="143" name="物件費該当値テキスト"/>
        <xdr:cNvSpPr txBox="1"/>
      </xdr:nvSpPr>
      <xdr:spPr>
        <a:xfrm>
          <a:off x="16598900" y="2287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13</xdr:row>
      <xdr:rowOff>116205</xdr:rowOff>
    </xdr:from>
    <xdr:to>
      <xdr:col>78</xdr:col>
      <xdr:colOff>120650</xdr:colOff>
      <xdr:row>14</xdr:row>
      <xdr:rowOff>46355</xdr:rowOff>
    </xdr:to>
    <xdr:sp macro="" textlink="">
      <xdr:nvSpPr>
        <xdr:cNvPr id="144" name="楕円 143"/>
        <xdr:cNvSpPr/>
      </xdr:nvSpPr>
      <xdr:spPr>
        <a:xfrm>
          <a:off x="15621000" y="234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12</xdr:row>
      <xdr:rowOff>56532</xdr:rowOff>
    </xdr:from>
    <xdr:ext cx="736600" cy="259045"/>
    <xdr:sp macro="" textlink="">
      <xdr:nvSpPr>
        <xdr:cNvPr id="145" name="テキスト ボックス 144"/>
        <xdr:cNvSpPr txBox="1"/>
      </xdr:nvSpPr>
      <xdr:spPr>
        <a:xfrm>
          <a:off x="15290800" y="2113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127635</xdr:rowOff>
    </xdr:from>
    <xdr:to>
      <xdr:col>74</xdr:col>
      <xdr:colOff>31750</xdr:colOff>
      <xdr:row>14</xdr:row>
      <xdr:rowOff>57785</xdr:rowOff>
    </xdr:to>
    <xdr:sp macro="" textlink="">
      <xdr:nvSpPr>
        <xdr:cNvPr id="146" name="楕円 145"/>
        <xdr:cNvSpPr/>
      </xdr:nvSpPr>
      <xdr:spPr>
        <a:xfrm>
          <a:off x="14732000" y="2356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67962</xdr:rowOff>
    </xdr:from>
    <xdr:ext cx="762000" cy="259045"/>
    <xdr:sp macro="" textlink="">
      <xdr:nvSpPr>
        <xdr:cNvPr id="147" name="テキスト ボックス 146"/>
        <xdr:cNvSpPr txBox="1"/>
      </xdr:nvSpPr>
      <xdr:spPr>
        <a:xfrm>
          <a:off x="14401800" y="2125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167640</xdr:rowOff>
    </xdr:from>
    <xdr:to>
      <xdr:col>69</xdr:col>
      <xdr:colOff>142875</xdr:colOff>
      <xdr:row>14</xdr:row>
      <xdr:rowOff>97790</xdr:rowOff>
    </xdr:to>
    <xdr:sp macro="" textlink="">
      <xdr:nvSpPr>
        <xdr:cNvPr id="148" name="楕円 147"/>
        <xdr:cNvSpPr/>
      </xdr:nvSpPr>
      <xdr:spPr>
        <a:xfrm>
          <a:off x="13843000" y="239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12</xdr:row>
      <xdr:rowOff>107967</xdr:rowOff>
    </xdr:from>
    <xdr:ext cx="762000" cy="259045"/>
    <xdr:sp macro="" textlink="">
      <xdr:nvSpPr>
        <xdr:cNvPr id="149" name="テキスト ボックス 148"/>
        <xdr:cNvSpPr txBox="1"/>
      </xdr:nvSpPr>
      <xdr:spPr>
        <a:xfrm>
          <a:off x="13512800" y="2165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93345</xdr:rowOff>
    </xdr:from>
    <xdr:to>
      <xdr:col>65</xdr:col>
      <xdr:colOff>53975</xdr:colOff>
      <xdr:row>16</xdr:row>
      <xdr:rowOff>23495</xdr:rowOff>
    </xdr:to>
    <xdr:sp macro="" textlink="">
      <xdr:nvSpPr>
        <xdr:cNvPr id="150" name="楕円 149"/>
        <xdr:cNvSpPr/>
      </xdr:nvSpPr>
      <xdr:spPr>
        <a:xfrm>
          <a:off x="12954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33672</xdr:rowOff>
    </xdr:from>
    <xdr:ext cx="762000" cy="259045"/>
    <xdr:sp macro="" textlink="">
      <xdr:nvSpPr>
        <xdr:cNvPr id="151" name="テキスト ボックス 150"/>
        <xdr:cNvSpPr txBox="1"/>
      </xdr:nvSpPr>
      <xdr:spPr>
        <a:xfrm>
          <a:off x="12623800" y="2433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扶助費は障害者，障害児の福祉サービス費が年々増加していることに加え，保育士の給与（嘱託給）の増等による保育園関係経費も増加していたが，会計年度任用職員制度の施行に伴い，保育士給与を人件費へ計上したため，令和２年度は</a:t>
          </a:r>
          <a:r>
            <a:rPr kumimoji="1" lang="en-US" altLang="ja-JP" sz="1200">
              <a:latin typeface="ＭＳ Ｐゴシック" panose="020B0600070205080204" pitchFamily="50" charset="-128"/>
              <a:ea typeface="ＭＳ Ｐゴシック" panose="020B0600070205080204" pitchFamily="50" charset="-128"/>
            </a:rPr>
            <a:t>2.9</a:t>
          </a:r>
          <a:r>
            <a:rPr kumimoji="1" lang="ja-JP" altLang="en-US" sz="1200">
              <a:latin typeface="ＭＳ Ｐゴシック" panose="020B0600070205080204" pitchFamily="50" charset="-128"/>
              <a:ea typeface="ＭＳ Ｐゴシック" panose="020B0600070205080204" pitchFamily="50" charset="-128"/>
            </a:rPr>
            <a:t>％の大幅減となった。</a:t>
          </a:r>
        </a:p>
        <a:p>
          <a:r>
            <a:rPr kumimoji="1" lang="ja-JP" altLang="en-US" sz="1200">
              <a:latin typeface="ＭＳ Ｐゴシック" panose="020B0600070205080204" pitchFamily="50" charset="-128"/>
              <a:ea typeface="ＭＳ Ｐゴシック" panose="020B0600070205080204" pitchFamily="50" charset="-128"/>
            </a:rPr>
            <a:t>　令和５年度は</a:t>
          </a:r>
          <a:r>
            <a:rPr kumimoji="1" lang="ja-JP" altLang="en-US" sz="1200">
              <a:solidFill>
                <a:sysClr val="windowText" lastClr="000000"/>
              </a:solidFill>
              <a:latin typeface="ＭＳ Ｐゴシック" panose="020B0600070205080204" pitchFamily="50" charset="-128"/>
              <a:ea typeface="ＭＳ Ｐゴシック" panose="020B0600070205080204" pitchFamily="50" charset="-128"/>
            </a:rPr>
            <a:t>経常的な扶助費</a:t>
          </a:r>
          <a:r>
            <a:rPr kumimoji="1" lang="ja-JP" altLang="en-US" sz="1200">
              <a:solidFill>
                <a:schemeClr val="dk1"/>
              </a:solidFill>
              <a:latin typeface="ＭＳ Ｐゴシック" panose="020B0600070205080204" pitchFamily="50" charset="-128"/>
              <a:ea typeface="ＭＳ Ｐゴシック" panose="020B0600070205080204" pitchFamily="50" charset="-128"/>
            </a:rPr>
            <a:t>の</a:t>
          </a:r>
          <a:r>
            <a:rPr kumimoji="1" lang="ja-JP" altLang="en-US" sz="1200">
              <a:latin typeface="ＭＳ Ｐゴシック" panose="020B0600070205080204" pitchFamily="50" charset="-128"/>
              <a:ea typeface="ＭＳ Ｐゴシック" panose="020B0600070205080204" pitchFamily="50" charset="-128"/>
            </a:rPr>
            <a:t>減少は大きくなかったものの，経常一般財源の増加に伴い，前年度から</a:t>
          </a:r>
          <a:r>
            <a:rPr kumimoji="1" lang="en-US" altLang="ja-JP" sz="1200">
              <a:latin typeface="ＭＳ Ｐゴシック" panose="020B0600070205080204" pitchFamily="50" charset="-128"/>
              <a:ea typeface="ＭＳ Ｐゴシック" panose="020B0600070205080204" pitchFamily="50" charset="-128"/>
            </a:rPr>
            <a:t>0.2</a:t>
          </a:r>
          <a:r>
            <a:rPr kumimoji="1" lang="ja-JP" altLang="en-US" sz="1200">
              <a:latin typeface="ＭＳ Ｐゴシック" panose="020B0600070205080204" pitchFamily="50" charset="-128"/>
              <a:ea typeface="ＭＳ Ｐゴシック" panose="020B0600070205080204" pitchFamily="50" charset="-128"/>
            </a:rPr>
            <a:t>ポイント減の</a:t>
          </a:r>
          <a:r>
            <a:rPr kumimoji="1" lang="en-US" altLang="ja-JP" sz="1200">
              <a:latin typeface="ＭＳ Ｐゴシック" panose="020B0600070205080204" pitchFamily="50" charset="-128"/>
              <a:ea typeface="ＭＳ Ｐゴシック" panose="020B0600070205080204" pitchFamily="50" charset="-128"/>
            </a:rPr>
            <a:t>4.0</a:t>
          </a:r>
          <a:r>
            <a:rPr kumimoji="1" lang="ja-JP" altLang="en-US" sz="1200">
              <a:latin typeface="ＭＳ Ｐゴシック" panose="020B0600070205080204" pitchFamily="50" charset="-128"/>
              <a:ea typeface="ＭＳ Ｐゴシック" panose="020B0600070205080204" pitchFamily="50" charset="-128"/>
            </a:rPr>
            <a:t>％となっている。</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31750</xdr:rowOff>
    </xdr:to>
    <xdr:cxnSp macro="">
      <xdr:nvCxnSpPr>
        <xdr:cNvPr id="179" name="直線コネクタ 178"/>
        <xdr:cNvCxnSpPr/>
      </xdr:nvCxnSpPr>
      <xdr:spPr>
        <a:xfrm flipV="1">
          <a:off x="4826000" y="9118600"/>
          <a:ext cx="0" cy="1543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3827</xdr:rowOff>
    </xdr:from>
    <xdr:ext cx="762000" cy="259045"/>
    <xdr:sp macro="" textlink="">
      <xdr:nvSpPr>
        <xdr:cNvPr id="180" name="扶助費最小値テキスト"/>
        <xdr:cNvSpPr txBox="1"/>
      </xdr:nvSpPr>
      <xdr:spPr>
        <a:xfrm>
          <a:off x="49149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31750</xdr:rowOff>
    </xdr:from>
    <xdr:to>
      <xdr:col>24</xdr:col>
      <xdr:colOff>114300</xdr:colOff>
      <xdr:row>62</xdr:row>
      <xdr:rowOff>31750</xdr:rowOff>
    </xdr:to>
    <xdr:cxnSp macro="">
      <xdr:nvCxnSpPr>
        <xdr:cNvPr id="181" name="直線コネクタ 180"/>
        <xdr:cNvCxnSpPr/>
      </xdr:nvCxnSpPr>
      <xdr:spPr>
        <a:xfrm>
          <a:off x="4737100" y="10661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31750</xdr:rowOff>
    </xdr:from>
    <xdr:to>
      <xdr:col>24</xdr:col>
      <xdr:colOff>25400</xdr:colOff>
      <xdr:row>55</xdr:row>
      <xdr:rowOff>69850</xdr:rowOff>
    </xdr:to>
    <xdr:cxnSp macro="">
      <xdr:nvCxnSpPr>
        <xdr:cNvPr id="184" name="直線コネクタ 183"/>
        <xdr:cNvCxnSpPr/>
      </xdr:nvCxnSpPr>
      <xdr:spPr>
        <a:xfrm flipV="1">
          <a:off x="3987800" y="94615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10177</xdr:rowOff>
    </xdr:from>
    <xdr:ext cx="762000" cy="259045"/>
    <xdr:sp macro="" textlink="">
      <xdr:nvSpPr>
        <xdr:cNvPr id="185" name="扶助費平均値テキスト"/>
        <xdr:cNvSpPr txBox="1"/>
      </xdr:nvSpPr>
      <xdr:spPr>
        <a:xfrm>
          <a:off x="4914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186" name="フローチャート: 判断 185"/>
        <xdr:cNvSpPr/>
      </xdr:nvSpPr>
      <xdr:spPr>
        <a:xfrm>
          <a:off x="4775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69850</xdr:rowOff>
    </xdr:from>
    <xdr:to>
      <xdr:col>19</xdr:col>
      <xdr:colOff>187325</xdr:colOff>
      <xdr:row>55</xdr:row>
      <xdr:rowOff>146050</xdr:rowOff>
    </xdr:to>
    <xdr:cxnSp macro="">
      <xdr:nvCxnSpPr>
        <xdr:cNvPr id="187" name="直線コネクタ 186"/>
        <xdr:cNvCxnSpPr/>
      </xdr:nvCxnSpPr>
      <xdr:spPr>
        <a:xfrm flipV="1">
          <a:off x="3098800" y="9499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67327</xdr:rowOff>
    </xdr:from>
    <xdr:ext cx="736600" cy="259045"/>
    <xdr:sp macro="" textlink="">
      <xdr:nvSpPr>
        <xdr:cNvPr id="189" name="テキスト ボックス 188"/>
        <xdr:cNvSpPr txBox="1"/>
      </xdr:nvSpPr>
      <xdr:spPr>
        <a:xfrm>
          <a:off x="3606800" y="966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146050</xdr:rowOff>
    </xdr:from>
    <xdr:to>
      <xdr:col>15</xdr:col>
      <xdr:colOff>98425</xdr:colOff>
      <xdr:row>55</xdr:row>
      <xdr:rowOff>146050</xdr:rowOff>
    </xdr:to>
    <xdr:cxnSp macro="">
      <xdr:nvCxnSpPr>
        <xdr:cNvPr id="190" name="直線コネクタ 189"/>
        <xdr:cNvCxnSpPr/>
      </xdr:nvCxnSpPr>
      <xdr:spPr>
        <a:xfrm>
          <a:off x="2209800" y="9575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91" name="フローチャート: 判断 190"/>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2" name="テキスト ボックス 191"/>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146050</xdr:rowOff>
    </xdr:from>
    <xdr:to>
      <xdr:col>11</xdr:col>
      <xdr:colOff>9525</xdr:colOff>
      <xdr:row>59</xdr:row>
      <xdr:rowOff>12700</xdr:rowOff>
    </xdr:to>
    <xdr:cxnSp macro="">
      <xdr:nvCxnSpPr>
        <xdr:cNvPr id="193" name="直線コネクタ 192"/>
        <xdr:cNvCxnSpPr/>
      </xdr:nvCxnSpPr>
      <xdr:spPr>
        <a:xfrm flipV="1">
          <a:off x="1320800" y="9575800"/>
          <a:ext cx="889000" cy="552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57150</xdr:rowOff>
    </xdr:from>
    <xdr:to>
      <xdr:col>11</xdr:col>
      <xdr:colOff>60325</xdr:colOff>
      <xdr:row>56</xdr:row>
      <xdr:rowOff>158750</xdr:rowOff>
    </xdr:to>
    <xdr:sp macro="" textlink="">
      <xdr:nvSpPr>
        <xdr:cNvPr id="194" name="フローチャート: 判断 193"/>
        <xdr:cNvSpPr/>
      </xdr:nvSpPr>
      <xdr:spPr>
        <a:xfrm>
          <a:off x="2159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143527</xdr:rowOff>
    </xdr:from>
    <xdr:ext cx="762000" cy="259045"/>
    <xdr:sp macro="" textlink="">
      <xdr:nvSpPr>
        <xdr:cNvPr id="195" name="テキスト ボックス 194"/>
        <xdr:cNvSpPr txBox="1"/>
      </xdr:nvSpPr>
      <xdr:spPr>
        <a:xfrm>
          <a:off x="1828800" y="9744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196" name="フローチャート: 判断 195"/>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54627</xdr:rowOff>
    </xdr:from>
    <xdr:ext cx="762000" cy="259045"/>
    <xdr:sp macro="" textlink="">
      <xdr:nvSpPr>
        <xdr:cNvPr id="197" name="テキスト ボックス 196"/>
        <xdr:cNvSpPr txBox="1"/>
      </xdr:nvSpPr>
      <xdr:spPr>
        <a:xfrm>
          <a:off x="939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152400</xdr:rowOff>
    </xdr:from>
    <xdr:to>
      <xdr:col>24</xdr:col>
      <xdr:colOff>76200</xdr:colOff>
      <xdr:row>55</xdr:row>
      <xdr:rowOff>82550</xdr:rowOff>
    </xdr:to>
    <xdr:sp macro="" textlink="">
      <xdr:nvSpPr>
        <xdr:cNvPr id="203" name="楕円 202"/>
        <xdr:cNvSpPr/>
      </xdr:nvSpPr>
      <xdr:spPr>
        <a:xfrm>
          <a:off x="47752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168927</xdr:rowOff>
    </xdr:from>
    <xdr:ext cx="762000" cy="259045"/>
    <xdr:sp macro="" textlink="">
      <xdr:nvSpPr>
        <xdr:cNvPr id="204" name="扶助費該当値テキスト"/>
        <xdr:cNvSpPr txBox="1"/>
      </xdr:nvSpPr>
      <xdr:spPr>
        <a:xfrm>
          <a:off x="49149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19050</xdr:rowOff>
    </xdr:from>
    <xdr:to>
      <xdr:col>20</xdr:col>
      <xdr:colOff>38100</xdr:colOff>
      <xdr:row>55</xdr:row>
      <xdr:rowOff>120650</xdr:rowOff>
    </xdr:to>
    <xdr:sp macro="" textlink="">
      <xdr:nvSpPr>
        <xdr:cNvPr id="205" name="楕円 204"/>
        <xdr:cNvSpPr/>
      </xdr:nvSpPr>
      <xdr:spPr>
        <a:xfrm>
          <a:off x="3937000" y="944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206" name="テキスト ボックス 205"/>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95250</xdr:rowOff>
    </xdr:from>
    <xdr:to>
      <xdr:col>15</xdr:col>
      <xdr:colOff>149225</xdr:colOff>
      <xdr:row>56</xdr:row>
      <xdr:rowOff>25400</xdr:rowOff>
    </xdr:to>
    <xdr:sp macro="" textlink="">
      <xdr:nvSpPr>
        <xdr:cNvPr id="207" name="楕円 206"/>
        <xdr:cNvSpPr/>
      </xdr:nvSpPr>
      <xdr:spPr>
        <a:xfrm>
          <a:off x="3048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35577</xdr:rowOff>
    </xdr:from>
    <xdr:ext cx="762000" cy="259045"/>
    <xdr:sp macro="" textlink="">
      <xdr:nvSpPr>
        <xdr:cNvPr id="208" name="テキスト ボックス 207"/>
        <xdr:cNvSpPr txBox="1"/>
      </xdr:nvSpPr>
      <xdr:spPr>
        <a:xfrm>
          <a:off x="2717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95250</xdr:rowOff>
    </xdr:from>
    <xdr:to>
      <xdr:col>11</xdr:col>
      <xdr:colOff>60325</xdr:colOff>
      <xdr:row>56</xdr:row>
      <xdr:rowOff>25400</xdr:rowOff>
    </xdr:to>
    <xdr:sp macro="" textlink="">
      <xdr:nvSpPr>
        <xdr:cNvPr id="209" name="楕円 208"/>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35577</xdr:rowOff>
    </xdr:from>
    <xdr:ext cx="762000" cy="259045"/>
    <xdr:sp macro="" textlink="">
      <xdr:nvSpPr>
        <xdr:cNvPr id="210" name="テキスト ボックス 209"/>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133350</xdr:rowOff>
    </xdr:from>
    <xdr:to>
      <xdr:col>6</xdr:col>
      <xdr:colOff>171450</xdr:colOff>
      <xdr:row>59</xdr:row>
      <xdr:rowOff>63500</xdr:rowOff>
    </xdr:to>
    <xdr:sp macro="" textlink="">
      <xdr:nvSpPr>
        <xdr:cNvPr id="211" name="楕円 210"/>
        <xdr:cNvSpPr/>
      </xdr:nvSpPr>
      <xdr:spPr>
        <a:xfrm>
          <a:off x="1270000" y="1007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48277</xdr:rowOff>
    </xdr:from>
    <xdr:ext cx="762000" cy="259045"/>
    <xdr:sp macro="" textlink="">
      <xdr:nvSpPr>
        <xdr:cNvPr id="212" name="テキスト ボックス 211"/>
        <xdr:cNvSpPr txBox="1"/>
      </xdr:nvSpPr>
      <xdr:spPr>
        <a:xfrm>
          <a:off x="939800" y="1016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矢掛町は下水道の整備を推進する中で多額の設備投資を行っており，その財源とした地方債の償還に充てるための繰出金が大きく数字を押し上げていた。平成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年度に下水道事業が公営企業法適用となり，同会計への繰出金が補助費等となったことに伴い繰出金が大きく減少した。</a:t>
          </a:r>
        </a:p>
        <a:p>
          <a:r>
            <a:rPr kumimoji="1" lang="ja-JP" altLang="en-US" sz="1150">
              <a:latin typeface="ＭＳ Ｐゴシック" panose="020B0600070205080204" pitchFamily="50" charset="-128"/>
              <a:ea typeface="ＭＳ Ｐゴシック" panose="020B0600070205080204" pitchFamily="50" charset="-128"/>
            </a:rPr>
            <a:t>　令和５年度は特別会計への繰出金の増等により，前年度から</a:t>
          </a:r>
          <a:r>
            <a:rPr kumimoji="1" lang="en-US" altLang="ja-JP" sz="1150">
              <a:latin typeface="ＭＳ Ｐゴシック" panose="020B0600070205080204" pitchFamily="50" charset="-128"/>
              <a:ea typeface="ＭＳ Ｐゴシック" panose="020B0600070205080204" pitchFamily="50" charset="-128"/>
            </a:rPr>
            <a:t>0.3</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12.9</a:t>
          </a:r>
          <a:r>
            <a:rPr kumimoji="1" lang="ja-JP" altLang="en-US" sz="1150">
              <a:latin typeface="ＭＳ Ｐゴシック" panose="020B0600070205080204" pitchFamily="50" charset="-128"/>
              <a:ea typeface="ＭＳ Ｐゴシック" panose="020B0600070205080204" pitchFamily="50" charset="-128"/>
            </a:rPr>
            <a:t>％となっており，高齢化の進展に伴い介護保険会計や後期高齢者医療会計への繰出金が増加しているため，今後も比率の悪化が継続する見込みである。</a:t>
          </a: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143328</xdr:rowOff>
    </xdr:from>
    <xdr:to>
      <xdr:col>82</xdr:col>
      <xdr:colOff>107950</xdr:colOff>
      <xdr:row>62</xdr:row>
      <xdr:rowOff>50800</xdr:rowOff>
    </xdr:to>
    <xdr:cxnSp macro="">
      <xdr:nvCxnSpPr>
        <xdr:cNvPr id="242" name="直線コネクタ 241"/>
        <xdr:cNvCxnSpPr/>
      </xdr:nvCxnSpPr>
      <xdr:spPr>
        <a:xfrm flipV="1">
          <a:off x="16510000" y="9058728"/>
          <a:ext cx="0" cy="16219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22877</xdr:rowOff>
    </xdr:from>
    <xdr:ext cx="762000" cy="259045"/>
    <xdr:sp macro="" textlink="">
      <xdr:nvSpPr>
        <xdr:cNvPr id="243" name="その他最小値テキスト"/>
        <xdr:cNvSpPr txBox="1"/>
      </xdr:nvSpPr>
      <xdr:spPr>
        <a:xfrm>
          <a:off x="16598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50800</xdr:rowOff>
    </xdr:from>
    <xdr:to>
      <xdr:col>82</xdr:col>
      <xdr:colOff>196850</xdr:colOff>
      <xdr:row>62</xdr:row>
      <xdr:rowOff>50800</xdr:rowOff>
    </xdr:to>
    <xdr:cxnSp macro="">
      <xdr:nvCxnSpPr>
        <xdr:cNvPr id="244" name="直線コネクタ 243"/>
        <xdr:cNvCxnSpPr/>
      </xdr:nvCxnSpPr>
      <xdr:spPr>
        <a:xfrm>
          <a:off x="16421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58255</xdr:rowOff>
    </xdr:from>
    <xdr:ext cx="762000" cy="259045"/>
    <xdr:sp macro="" textlink="">
      <xdr:nvSpPr>
        <xdr:cNvPr id="245" name="その他最大値テキスト"/>
        <xdr:cNvSpPr txBox="1"/>
      </xdr:nvSpPr>
      <xdr:spPr>
        <a:xfrm>
          <a:off x="16598900" y="8802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143328</xdr:rowOff>
    </xdr:from>
    <xdr:to>
      <xdr:col>82</xdr:col>
      <xdr:colOff>196850</xdr:colOff>
      <xdr:row>52</xdr:row>
      <xdr:rowOff>143328</xdr:rowOff>
    </xdr:to>
    <xdr:cxnSp macro="">
      <xdr:nvCxnSpPr>
        <xdr:cNvPr id="246" name="直線コネクタ 245"/>
        <xdr:cNvCxnSpPr/>
      </xdr:nvCxnSpPr>
      <xdr:spPr>
        <a:xfrm>
          <a:off x="16421100" y="9058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143328</xdr:rowOff>
    </xdr:from>
    <xdr:to>
      <xdr:col>82</xdr:col>
      <xdr:colOff>107950</xdr:colOff>
      <xdr:row>57</xdr:row>
      <xdr:rowOff>4535</xdr:rowOff>
    </xdr:to>
    <xdr:cxnSp macro="">
      <xdr:nvCxnSpPr>
        <xdr:cNvPr id="247" name="直線コネクタ 246"/>
        <xdr:cNvCxnSpPr/>
      </xdr:nvCxnSpPr>
      <xdr:spPr>
        <a:xfrm>
          <a:off x="15671800" y="97445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119942</xdr:rowOff>
    </xdr:from>
    <xdr:ext cx="762000" cy="259045"/>
    <xdr:sp macro="" textlink="">
      <xdr:nvSpPr>
        <xdr:cNvPr id="248" name="その他平均値テキスト"/>
        <xdr:cNvSpPr txBox="1"/>
      </xdr:nvSpPr>
      <xdr:spPr>
        <a:xfrm>
          <a:off x="16598900" y="9549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49" name="フローチャート: 判断 248"/>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67128</xdr:rowOff>
    </xdr:from>
    <xdr:to>
      <xdr:col>78</xdr:col>
      <xdr:colOff>69850</xdr:colOff>
      <xdr:row>56</xdr:row>
      <xdr:rowOff>143328</xdr:rowOff>
    </xdr:to>
    <xdr:cxnSp macro="">
      <xdr:nvCxnSpPr>
        <xdr:cNvPr id="250" name="直線コネクタ 249"/>
        <xdr:cNvCxnSpPr/>
      </xdr:nvCxnSpPr>
      <xdr:spPr>
        <a:xfrm>
          <a:off x="14782800" y="96683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40822</xdr:rowOff>
    </xdr:from>
    <xdr:to>
      <xdr:col>78</xdr:col>
      <xdr:colOff>120650</xdr:colOff>
      <xdr:row>57</xdr:row>
      <xdr:rowOff>142422</xdr:rowOff>
    </xdr:to>
    <xdr:sp macro="" textlink="">
      <xdr:nvSpPr>
        <xdr:cNvPr id="251" name="フローチャート: 判断 250"/>
        <xdr:cNvSpPr/>
      </xdr:nvSpPr>
      <xdr:spPr>
        <a:xfrm>
          <a:off x="15621000" y="9813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127199</xdr:rowOff>
    </xdr:from>
    <xdr:ext cx="736600" cy="259045"/>
    <xdr:sp macro="" textlink="">
      <xdr:nvSpPr>
        <xdr:cNvPr id="252" name="テキスト ボックス 251"/>
        <xdr:cNvSpPr txBox="1"/>
      </xdr:nvSpPr>
      <xdr:spPr>
        <a:xfrm>
          <a:off x="15290800" y="9899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67128</xdr:rowOff>
    </xdr:from>
    <xdr:to>
      <xdr:col>73</xdr:col>
      <xdr:colOff>180975</xdr:colOff>
      <xdr:row>57</xdr:row>
      <xdr:rowOff>15422</xdr:rowOff>
    </xdr:to>
    <xdr:cxnSp macro="">
      <xdr:nvCxnSpPr>
        <xdr:cNvPr id="253" name="直線コネクタ 252"/>
        <xdr:cNvCxnSpPr/>
      </xdr:nvCxnSpPr>
      <xdr:spPr>
        <a:xfrm flipV="1">
          <a:off x="13893800" y="9668328"/>
          <a:ext cx="889000" cy="119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8165</xdr:rowOff>
    </xdr:from>
    <xdr:to>
      <xdr:col>74</xdr:col>
      <xdr:colOff>31750</xdr:colOff>
      <xdr:row>57</xdr:row>
      <xdr:rowOff>109765</xdr:rowOff>
    </xdr:to>
    <xdr:sp macro="" textlink="">
      <xdr:nvSpPr>
        <xdr:cNvPr id="254" name="フローチャート: 判断 253"/>
        <xdr:cNvSpPr/>
      </xdr:nvSpPr>
      <xdr:spPr>
        <a:xfrm>
          <a:off x="14732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94542</xdr:rowOff>
    </xdr:from>
    <xdr:ext cx="762000" cy="259045"/>
    <xdr:sp macro="" textlink="">
      <xdr:nvSpPr>
        <xdr:cNvPr id="255" name="テキスト ボックス 254"/>
        <xdr:cNvSpPr txBox="1"/>
      </xdr:nvSpPr>
      <xdr:spPr>
        <a:xfrm>
          <a:off x="14401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15422</xdr:rowOff>
    </xdr:from>
    <xdr:to>
      <xdr:col>69</xdr:col>
      <xdr:colOff>92075</xdr:colOff>
      <xdr:row>57</xdr:row>
      <xdr:rowOff>58965</xdr:rowOff>
    </xdr:to>
    <xdr:cxnSp macro="">
      <xdr:nvCxnSpPr>
        <xdr:cNvPr id="256" name="直線コネクタ 255"/>
        <xdr:cNvCxnSpPr/>
      </xdr:nvCxnSpPr>
      <xdr:spPr>
        <a:xfrm flipV="1">
          <a:off x="13004800" y="97880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57" name="フローチャート: 判断 256"/>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31949</xdr:rowOff>
    </xdr:from>
    <xdr:ext cx="762000" cy="259045"/>
    <xdr:sp macro="" textlink="">
      <xdr:nvSpPr>
        <xdr:cNvPr id="258" name="テキスト ボックス 257"/>
        <xdr:cNvSpPr txBox="1"/>
      </xdr:nvSpPr>
      <xdr:spPr>
        <a:xfrm>
          <a:off x="13512800" y="997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75492</xdr:rowOff>
    </xdr:from>
    <xdr:ext cx="762000" cy="259045"/>
    <xdr:sp macro="" textlink="">
      <xdr:nvSpPr>
        <xdr:cNvPr id="260" name="テキスト ボックス 259"/>
        <xdr:cNvSpPr txBox="1"/>
      </xdr:nvSpPr>
      <xdr:spPr>
        <a:xfrm>
          <a:off x="12623800" y="1001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92528</xdr:rowOff>
    </xdr:from>
    <xdr:to>
      <xdr:col>78</xdr:col>
      <xdr:colOff>120650</xdr:colOff>
      <xdr:row>57</xdr:row>
      <xdr:rowOff>22678</xdr:rowOff>
    </xdr:to>
    <xdr:sp macro="" textlink="">
      <xdr:nvSpPr>
        <xdr:cNvPr id="268" name="楕円 267"/>
        <xdr:cNvSpPr/>
      </xdr:nvSpPr>
      <xdr:spPr>
        <a:xfrm>
          <a:off x="156210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32855</xdr:rowOff>
    </xdr:from>
    <xdr:ext cx="736600" cy="259045"/>
    <xdr:sp macro="" textlink="">
      <xdr:nvSpPr>
        <xdr:cNvPr id="269" name="テキスト ボックス 268"/>
        <xdr:cNvSpPr txBox="1"/>
      </xdr:nvSpPr>
      <xdr:spPr>
        <a:xfrm>
          <a:off x="15290800" y="9462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16328</xdr:rowOff>
    </xdr:from>
    <xdr:to>
      <xdr:col>74</xdr:col>
      <xdr:colOff>31750</xdr:colOff>
      <xdr:row>56</xdr:row>
      <xdr:rowOff>117928</xdr:rowOff>
    </xdr:to>
    <xdr:sp macro="" textlink="">
      <xdr:nvSpPr>
        <xdr:cNvPr id="270" name="楕円 269"/>
        <xdr:cNvSpPr/>
      </xdr:nvSpPr>
      <xdr:spPr>
        <a:xfrm>
          <a:off x="14732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128105</xdr:rowOff>
    </xdr:from>
    <xdr:ext cx="762000" cy="259045"/>
    <xdr:sp macro="" textlink="">
      <xdr:nvSpPr>
        <xdr:cNvPr id="271" name="テキスト ボックス 270"/>
        <xdr:cNvSpPr txBox="1"/>
      </xdr:nvSpPr>
      <xdr:spPr>
        <a:xfrm>
          <a:off x="14401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136072</xdr:rowOff>
    </xdr:from>
    <xdr:to>
      <xdr:col>69</xdr:col>
      <xdr:colOff>142875</xdr:colOff>
      <xdr:row>57</xdr:row>
      <xdr:rowOff>66222</xdr:rowOff>
    </xdr:to>
    <xdr:sp macro="" textlink="">
      <xdr:nvSpPr>
        <xdr:cNvPr id="272" name="楕円 271"/>
        <xdr:cNvSpPr/>
      </xdr:nvSpPr>
      <xdr:spPr>
        <a:xfrm>
          <a:off x="13843000" y="973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76399</xdr:rowOff>
    </xdr:from>
    <xdr:ext cx="762000" cy="259045"/>
    <xdr:sp macro="" textlink="">
      <xdr:nvSpPr>
        <xdr:cNvPr id="273" name="テキスト ボックス 272"/>
        <xdr:cNvSpPr txBox="1"/>
      </xdr:nvSpPr>
      <xdr:spPr>
        <a:xfrm>
          <a:off x="135128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8165</xdr:rowOff>
    </xdr:from>
    <xdr:to>
      <xdr:col>65</xdr:col>
      <xdr:colOff>53975</xdr:colOff>
      <xdr:row>57</xdr:row>
      <xdr:rowOff>109765</xdr:rowOff>
    </xdr:to>
    <xdr:sp macro="" textlink="">
      <xdr:nvSpPr>
        <xdr:cNvPr id="274" name="楕円 273"/>
        <xdr:cNvSpPr/>
      </xdr:nvSpPr>
      <xdr:spPr>
        <a:xfrm>
          <a:off x="12954000" y="978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119942</xdr:rowOff>
    </xdr:from>
    <xdr:ext cx="762000" cy="259045"/>
    <xdr:sp macro="" textlink="">
      <xdr:nvSpPr>
        <xdr:cNvPr id="275" name="テキスト ボックス 274"/>
        <xdr:cNvSpPr txBox="1"/>
      </xdr:nvSpPr>
      <xdr:spPr>
        <a:xfrm>
          <a:off x="12623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50">
              <a:latin typeface="ＭＳ Ｐゴシック" panose="020B0600070205080204" pitchFamily="50" charset="-128"/>
              <a:ea typeface="ＭＳ Ｐゴシック" panose="020B0600070205080204" pitchFamily="50" charset="-128"/>
            </a:rPr>
            <a:t>　平成</a:t>
          </a:r>
          <a:r>
            <a:rPr kumimoji="1" lang="en-US" altLang="ja-JP" sz="1150">
              <a:latin typeface="ＭＳ Ｐゴシック" panose="020B0600070205080204" pitchFamily="50" charset="-128"/>
              <a:ea typeface="ＭＳ Ｐゴシック" panose="020B0600070205080204" pitchFamily="50" charset="-128"/>
            </a:rPr>
            <a:t>30</a:t>
          </a:r>
          <a:r>
            <a:rPr kumimoji="1" lang="ja-JP" altLang="en-US" sz="1150">
              <a:latin typeface="ＭＳ Ｐゴシック" panose="020B0600070205080204" pitchFamily="50" charset="-128"/>
              <a:ea typeface="ＭＳ Ｐゴシック" panose="020B0600070205080204" pitchFamily="50" charset="-128"/>
            </a:rPr>
            <a:t>年度から下水道事業が公営企業法適用となったことに伴い，同会計への繰出金が補助費等に計上されることとなったため，経常的な補助費等の比率が高くなっているものの，令和２～３年度は経常一般財源の大幅な増加が続いたことから，比率としては低下していた。</a:t>
          </a:r>
        </a:p>
        <a:p>
          <a:r>
            <a:rPr kumimoji="1" lang="ja-JP" altLang="en-US" sz="1150">
              <a:latin typeface="ＭＳ Ｐゴシック" panose="020B0600070205080204" pitchFamily="50" charset="-128"/>
              <a:ea typeface="ＭＳ Ｐゴシック" panose="020B0600070205080204" pitchFamily="50" charset="-128"/>
            </a:rPr>
            <a:t>　令和５年度は一部事務組合への負担金の増等により，前年度から</a:t>
          </a:r>
          <a:r>
            <a:rPr kumimoji="1" lang="en-US" altLang="ja-JP" sz="1150">
              <a:latin typeface="ＭＳ Ｐゴシック" panose="020B0600070205080204" pitchFamily="50" charset="-128"/>
              <a:ea typeface="ＭＳ Ｐゴシック" panose="020B0600070205080204" pitchFamily="50" charset="-128"/>
            </a:rPr>
            <a:t>0.9</a:t>
          </a:r>
          <a:r>
            <a:rPr kumimoji="1" lang="ja-JP" altLang="en-US" sz="1150">
              <a:latin typeface="ＭＳ Ｐゴシック" panose="020B0600070205080204" pitchFamily="50" charset="-128"/>
              <a:ea typeface="ＭＳ Ｐゴシック" panose="020B0600070205080204" pitchFamily="50" charset="-128"/>
            </a:rPr>
            <a:t>ポイント増の</a:t>
          </a:r>
          <a:r>
            <a:rPr kumimoji="1" lang="en-US" altLang="ja-JP" sz="1150">
              <a:latin typeface="ＭＳ Ｐゴシック" panose="020B0600070205080204" pitchFamily="50" charset="-128"/>
              <a:ea typeface="ＭＳ Ｐゴシック" panose="020B0600070205080204" pitchFamily="50" charset="-128"/>
            </a:rPr>
            <a:t>21.1</a:t>
          </a:r>
          <a:r>
            <a:rPr kumimoji="1" lang="ja-JP" altLang="en-US" sz="1150">
              <a:latin typeface="ＭＳ Ｐゴシック" panose="020B0600070205080204" pitchFamily="50" charset="-128"/>
              <a:ea typeface="ＭＳ Ｐゴシック" panose="020B0600070205080204" pitchFamily="50" charset="-128"/>
            </a:rPr>
            <a:t>％となっている。今後も賑わい創出のための積極的な施策を展開する中で支出増が見込まれるが，費用対効果を見極め，適切・効果的に補助事業を執行していく必要がある。</a:t>
          </a:r>
        </a:p>
      </xdr:txBody>
    </xdr:sp>
    <xdr:clientData/>
  </xdr:twoCellAnchor>
  <xdr:oneCellAnchor>
    <xdr:from>
      <xdr:col>62</xdr:col>
      <xdr:colOff>6350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69850</xdr:rowOff>
    </xdr:from>
    <xdr:to>
      <xdr:col>85</xdr:col>
      <xdr:colOff>66675</xdr:colOff>
      <xdr:row>42</xdr:row>
      <xdr:rowOff>69850</xdr:rowOff>
    </xdr:to>
    <xdr:cxnSp macro="">
      <xdr:nvCxnSpPr>
        <xdr:cNvPr id="290" name="直線コネクタ 289"/>
        <xdr:cNvCxnSpPr/>
      </xdr:nvCxnSpPr>
      <xdr:spPr>
        <a:xfrm>
          <a:off x="12446000" y="7270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99077</xdr:rowOff>
    </xdr:from>
    <xdr:ext cx="508000" cy="259045"/>
    <xdr:sp macro="" textlink="">
      <xdr:nvSpPr>
        <xdr:cNvPr id="291" name="テキスト ボックス 290"/>
        <xdr:cNvSpPr txBox="1"/>
      </xdr:nvSpPr>
      <xdr:spPr>
        <a:xfrm>
          <a:off x="11938000" y="7128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2" name="直線コネクタ 291"/>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3" name="テキスト ボックス 292"/>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12700</xdr:rowOff>
    </xdr:from>
    <xdr:to>
      <xdr:col>85</xdr:col>
      <xdr:colOff>66675</xdr:colOff>
      <xdr:row>39</xdr:row>
      <xdr:rowOff>12700</xdr:rowOff>
    </xdr:to>
    <xdr:cxnSp macro="">
      <xdr:nvCxnSpPr>
        <xdr:cNvPr id="294" name="直線コネクタ 293"/>
        <xdr:cNvCxnSpPr/>
      </xdr:nvCxnSpPr>
      <xdr:spPr>
        <a:xfrm>
          <a:off x="12446000" y="6699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41927</xdr:rowOff>
    </xdr:from>
    <xdr:ext cx="508000" cy="259045"/>
    <xdr:sp macro="" textlink="">
      <xdr:nvSpPr>
        <xdr:cNvPr id="295" name="テキスト ボックス 294"/>
        <xdr:cNvSpPr txBox="1"/>
      </xdr:nvSpPr>
      <xdr:spPr>
        <a:xfrm>
          <a:off x="11938000" y="6557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127000</xdr:rowOff>
    </xdr:from>
    <xdr:to>
      <xdr:col>85</xdr:col>
      <xdr:colOff>66675</xdr:colOff>
      <xdr:row>35</xdr:row>
      <xdr:rowOff>127000</xdr:rowOff>
    </xdr:to>
    <xdr:cxnSp macro="">
      <xdr:nvCxnSpPr>
        <xdr:cNvPr id="298" name="直線コネクタ 297"/>
        <xdr:cNvCxnSpPr/>
      </xdr:nvCxnSpPr>
      <xdr:spPr>
        <a:xfrm>
          <a:off x="12446000" y="6127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156227</xdr:rowOff>
    </xdr:from>
    <xdr:ext cx="508000" cy="259045"/>
    <xdr:sp macro="" textlink="">
      <xdr:nvSpPr>
        <xdr:cNvPr id="299" name="テキスト ボックス 298"/>
        <xdr:cNvSpPr txBox="1"/>
      </xdr:nvSpPr>
      <xdr:spPr>
        <a:xfrm>
          <a:off x="11938000" y="5985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300" name="直線コネクタ 299"/>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301" name="テキスト ボックス 300"/>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69850</xdr:rowOff>
    </xdr:from>
    <xdr:to>
      <xdr:col>85</xdr:col>
      <xdr:colOff>66675</xdr:colOff>
      <xdr:row>32</xdr:row>
      <xdr:rowOff>69850</xdr:rowOff>
    </xdr:to>
    <xdr:cxnSp macro="">
      <xdr:nvCxnSpPr>
        <xdr:cNvPr id="302" name="直線コネクタ 301"/>
        <xdr:cNvCxnSpPr/>
      </xdr:nvCxnSpPr>
      <xdr:spPr>
        <a:xfrm>
          <a:off x="12446000" y="5556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99077</xdr:rowOff>
    </xdr:from>
    <xdr:ext cx="508000" cy="259045"/>
    <xdr:sp macro="" textlink="">
      <xdr:nvSpPr>
        <xdr:cNvPr id="303" name="テキスト ボックス 302"/>
        <xdr:cNvSpPr txBox="1"/>
      </xdr:nvSpPr>
      <xdr:spPr>
        <a:xfrm>
          <a:off x="11938000" y="5414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12700</xdr:rowOff>
    </xdr:from>
    <xdr:to>
      <xdr:col>82</xdr:col>
      <xdr:colOff>107950</xdr:colOff>
      <xdr:row>41</xdr:row>
      <xdr:rowOff>60325</xdr:rowOff>
    </xdr:to>
    <xdr:cxnSp macro="">
      <xdr:nvCxnSpPr>
        <xdr:cNvPr id="307" name="直線コネクタ 306"/>
        <xdr:cNvCxnSpPr/>
      </xdr:nvCxnSpPr>
      <xdr:spPr>
        <a:xfrm flipV="1">
          <a:off x="16510000" y="567055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32402</xdr:rowOff>
    </xdr:from>
    <xdr:ext cx="762000" cy="259045"/>
    <xdr:sp macro="" textlink="">
      <xdr:nvSpPr>
        <xdr:cNvPr id="308" name="補助費等最小値テキスト"/>
        <xdr:cNvSpPr txBox="1"/>
      </xdr:nvSpPr>
      <xdr:spPr>
        <a:xfrm>
          <a:off x="16598900" y="70618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60325</xdr:rowOff>
    </xdr:from>
    <xdr:to>
      <xdr:col>82</xdr:col>
      <xdr:colOff>196850</xdr:colOff>
      <xdr:row>41</xdr:row>
      <xdr:rowOff>60325</xdr:rowOff>
    </xdr:to>
    <xdr:cxnSp macro="">
      <xdr:nvCxnSpPr>
        <xdr:cNvPr id="309" name="直線コネクタ 308"/>
        <xdr:cNvCxnSpPr/>
      </xdr:nvCxnSpPr>
      <xdr:spPr>
        <a:xfrm>
          <a:off x="16421100" y="708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99077</xdr:rowOff>
    </xdr:from>
    <xdr:ext cx="762000" cy="259045"/>
    <xdr:sp macro="" textlink="">
      <xdr:nvSpPr>
        <xdr:cNvPr id="310" name="補助費等最大値テキスト"/>
        <xdr:cNvSpPr txBox="1"/>
      </xdr:nvSpPr>
      <xdr:spPr>
        <a:xfrm>
          <a:off x="16598900" y="541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12700</xdr:rowOff>
    </xdr:from>
    <xdr:to>
      <xdr:col>82</xdr:col>
      <xdr:colOff>196850</xdr:colOff>
      <xdr:row>33</xdr:row>
      <xdr:rowOff>12700</xdr:rowOff>
    </xdr:to>
    <xdr:cxnSp macro="">
      <xdr:nvCxnSpPr>
        <xdr:cNvPr id="311" name="直線コネクタ 310"/>
        <xdr:cNvCxnSpPr/>
      </xdr:nvCxnSpPr>
      <xdr:spPr>
        <a:xfrm>
          <a:off x="16421100" y="5670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107950</xdr:rowOff>
    </xdr:from>
    <xdr:to>
      <xdr:col>82</xdr:col>
      <xdr:colOff>107950</xdr:colOff>
      <xdr:row>39</xdr:row>
      <xdr:rowOff>22225</xdr:rowOff>
    </xdr:to>
    <xdr:cxnSp macro="">
      <xdr:nvCxnSpPr>
        <xdr:cNvPr id="312" name="直線コネクタ 311"/>
        <xdr:cNvCxnSpPr/>
      </xdr:nvCxnSpPr>
      <xdr:spPr>
        <a:xfrm>
          <a:off x="15671800" y="662305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92727</xdr:rowOff>
    </xdr:from>
    <xdr:ext cx="762000" cy="259045"/>
    <xdr:sp macro="" textlink="">
      <xdr:nvSpPr>
        <xdr:cNvPr id="313" name="補助費等平均値テキスト"/>
        <xdr:cNvSpPr txBox="1"/>
      </xdr:nvSpPr>
      <xdr:spPr>
        <a:xfrm>
          <a:off x="16598900" y="6093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14" name="フローチャート: 判断 313"/>
        <xdr:cNvSpPr/>
      </xdr:nvSpPr>
      <xdr:spPr>
        <a:xfrm>
          <a:off x="16459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60325</xdr:rowOff>
    </xdr:from>
    <xdr:to>
      <xdr:col>78</xdr:col>
      <xdr:colOff>69850</xdr:colOff>
      <xdr:row>38</xdr:row>
      <xdr:rowOff>107950</xdr:rowOff>
    </xdr:to>
    <xdr:cxnSp macro="">
      <xdr:nvCxnSpPr>
        <xdr:cNvPr id="315" name="直線コネクタ 314"/>
        <xdr:cNvCxnSpPr/>
      </xdr:nvCxnSpPr>
      <xdr:spPr>
        <a:xfrm>
          <a:off x="14782800" y="657542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133350</xdr:rowOff>
    </xdr:from>
    <xdr:to>
      <xdr:col>78</xdr:col>
      <xdr:colOff>120650</xdr:colOff>
      <xdr:row>36</xdr:row>
      <xdr:rowOff>63500</xdr:rowOff>
    </xdr:to>
    <xdr:sp macro="" textlink="">
      <xdr:nvSpPr>
        <xdr:cNvPr id="316" name="フローチャート: 判断 315"/>
        <xdr:cNvSpPr/>
      </xdr:nvSpPr>
      <xdr:spPr>
        <a:xfrm>
          <a:off x="15621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73677</xdr:rowOff>
    </xdr:from>
    <xdr:ext cx="736600" cy="259045"/>
    <xdr:sp macro="" textlink="">
      <xdr:nvSpPr>
        <xdr:cNvPr id="317" name="テキスト ボックス 316"/>
        <xdr:cNvSpPr txBox="1"/>
      </xdr:nvSpPr>
      <xdr:spPr>
        <a:xfrm>
          <a:off x="15290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60325</xdr:rowOff>
    </xdr:from>
    <xdr:to>
      <xdr:col>73</xdr:col>
      <xdr:colOff>180975</xdr:colOff>
      <xdr:row>38</xdr:row>
      <xdr:rowOff>146050</xdr:rowOff>
    </xdr:to>
    <xdr:cxnSp macro="">
      <xdr:nvCxnSpPr>
        <xdr:cNvPr id="318" name="直線コネクタ 317"/>
        <xdr:cNvCxnSpPr/>
      </xdr:nvCxnSpPr>
      <xdr:spPr>
        <a:xfrm flipV="1">
          <a:off x="13893800" y="6575425"/>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66675</xdr:rowOff>
    </xdr:from>
    <xdr:to>
      <xdr:col>74</xdr:col>
      <xdr:colOff>31750</xdr:colOff>
      <xdr:row>35</xdr:row>
      <xdr:rowOff>168275</xdr:rowOff>
    </xdr:to>
    <xdr:sp macro="" textlink="">
      <xdr:nvSpPr>
        <xdr:cNvPr id="319" name="フローチャート: 判断 318"/>
        <xdr:cNvSpPr/>
      </xdr:nvSpPr>
      <xdr:spPr>
        <a:xfrm>
          <a:off x="147320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7002</xdr:rowOff>
    </xdr:from>
    <xdr:ext cx="762000" cy="259045"/>
    <xdr:sp macro="" textlink="">
      <xdr:nvSpPr>
        <xdr:cNvPr id="320" name="テキスト ボックス 319"/>
        <xdr:cNvSpPr txBox="1"/>
      </xdr:nvSpPr>
      <xdr:spPr>
        <a:xfrm>
          <a:off x="14401800" y="5836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146050</xdr:rowOff>
    </xdr:from>
    <xdr:to>
      <xdr:col>69</xdr:col>
      <xdr:colOff>92075</xdr:colOff>
      <xdr:row>40</xdr:row>
      <xdr:rowOff>88900</xdr:rowOff>
    </xdr:to>
    <xdr:cxnSp macro="">
      <xdr:nvCxnSpPr>
        <xdr:cNvPr id="321" name="直線コネクタ 320"/>
        <xdr:cNvCxnSpPr/>
      </xdr:nvCxnSpPr>
      <xdr:spPr>
        <a:xfrm flipV="1">
          <a:off x="13004800" y="6661150"/>
          <a:ext cx="889000" cy="285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114300</xdr:rowOff>
    </xdr:from>
    <xdr:to>
      <xdr:col>69</xdr:col>
      <xdr:colOff>142875</xdr:colOff>
      <xdr:row>36</xdr:row>
      <xdr:rowOff>44450</xdr:rowOff>
    </xdr:to>
    <xdr:sp macro="" textlink="">
      <xdr:nvSpPr>
        <xdr:cNvPr id="322" name="フローチャート: 判断 321"/>
        <xdr:cNvSpPr/>
      </xdr:nvSpPr>
      <xdr:spPr>
        <a:xfrm>
          <a:off x="138430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54627</xdr:rowOff>
    </xdr:from>
    <xdr:ext cx="762000" cy="259045"/>
    <xdr:sp macro="" textlink="">
      <xdr:nvSpPr>
        <xdr:cNvPr id="323" name="テキスト ボックス 322"/>
        <xdr:cNvSpPr txBox="1"/>
      </xdr:nvSpPr>
      <xdr:spPr>
        <a:xfrm>
          <a:off x="135128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9525</xdr:rowOff>
    </xdr:from>
    <xdr:to>
      <xdr:col>65</xdr:col>
      <xdr:colOff>53975</xdr:colOff>
      <xdr:row>35</xdr:row>
      <xdr:rowOff>111125</xdr:rowOff>
    </xdr:to>
    <xdr:sp macro="" textlink="">
      <xdr:nvSpPr>
        <xdr:cNvPr id="324" name="フローチャート: 判断 323"/>
        <xdr:cNvSpPr/>
      </xdr:nvSpPr>
      <xdr:spPr>
        <a:xfrm>
          <a:off x="12954000" y="6010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121302</xdr:rowOff>
    </xdr:from>
    <xdr:ext cx="762000" cy="259045"/>
    <xdr:sp macro="" textlink="">
      <xdr:nvSpPr>
        <xdr:cNvPr id="325" name="テキスト ボックス 324"/>
        <xdr:cNvSpPr txBox="1"/>
      </xdr:nvSpPr>
      <xdr:spPr>
        <a:xfrm>
          <a:off x="12623800" y="5779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142875</xdr:rowOff>
    </xdr:from>
    <xdr:to>
      <xdr:col>82</xdr:col>
      <xdr:colOff>158750</xdr:colOff>
      <xdr:row>39</xdr:row>
      <xdr:rowOff>73025</xdr:rowOff>
    </xdr:to>
    <xdr:sp macro="" textlink="">
      <xdr:nvSpPr>
        <xdr:cNvPr id="331" name="楕円 330"/>
        <xdr:cNvSpPr/>
      </xdr:nvSpPr>
      <xdr:spPr>
        <a:xfrm>
          <a:off x="16459200" y="6657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38</xdr:row>
      <xdr:rowOff>114952</xdr:rowOff>
    </xdr:from>
    <xdr:ext cx="762000" cy="259045"/>
    <xdr:sp macro="" textlink="">
      <xdr:nvSpPr>
        <xdr:cNvPr id="332" name="補助費等該当値テキスト"/>
        <xdr:cNvSpPr txBox="1"/>
      </xdr:nvSpPr>
      <xdr:spPr>
        <a:xfrm>
          <a:off x="16598900" y="6630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57150</xdr:rowOff>
    </xdr:from>
    <xdr:to>
      <xdr:col>78</xdr:col>
      <xdr:colOff>120650</xdr:colOff>
      <xdr:row>38</xdr:row>
      <xdr:rowOff>158750</xdr:rowOff>
    </xdr:to>
    <xdr:sp macro="" textlink="">
      <xdr:nvSpPr>
        <xdr:cNvPr id="333" name="楕円 332"/>
        <xdr:cNvSpPr/>
      </xdr:nvSpPr>
      <xdr:spPr>
        <a:xfrm>
          <a:off x="15621000" y="65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143527</xdr:rowOff>
    </xdr:from>
    <xdr:ext cx="736600" cy="259045"/>
    <xdr:sp macro="" textlink="">
      <xdr:nvSpPr>
        <xdr:cNvPr id="334" name="テキスト ボックス 333"/>
        <xdr:cNvSpPr txBox="1"/>
      </xdr:nvSpPr>
      <xdr:spPr>
        <a:xfrm>
          <a:off x="15290800" y="6658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9525</xdr:rowOff>
    </xdr:from>
    <xdr:to>
      <xdr:col>74</xdr:col>
      <xdr:colOff>31750</xdr:colOff>
      <xdr:row>38</xdr:row>
      <xdr:rowOff>111125</xdr:rowOff>
    </xdr:to>
    <xdr:sp macro="" textlink="">
      <xdr:nvSpPr>
        <xdr:cNvPr id="335" name="楕円 334"/>
        <xdr:cNvSpPr/>
      </xdr:nvSpPr>
      <xdr:spPr>
        <a:xfrm>
          <a:off x="14732000" y="652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95902</xdr:rowOff>
    </xdr:from>
    <xdr:ext cx="762000" cy="259045"/>
    <xdr:sp macro="" textlink="">
      <xdr:nvSpPr>
        <xdr:cNvPr id="336" name="テキスト ボックス 335"/>
        <xdr:cNvSpPr txBox="1"/>
      </xdr:nvSpPr>
      <xdr:spPr>
        <a:xfrm>
          <a:off x="14401800" y="6611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95250</xdr:rowOff>
    </xdr:from>
    <xdr:to>
      <xdr:col>69</xdr:col>
      <xdr:colOff>142875</xdr:colOff>
      <xdr:row>39</xdr:row>
      <xdr:rowOff>25400</xdr:rowOff>
    </xdr:to>
    <xdr:sp macro="" textlink="">
      <xdr:nvSpPr>
        <xdr:cNvPr id="337" name="楕円 336"/>
        <xdr:cNvSpPr/>
      </xdr:nvSpPr>
      <xdr:spPr>
        <a:xfrm>
          <a:off x="138430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10177</xdr:rowOff>
    </xdr:from>
    <xdr:ext cx="762000" cy="259045"/>
    <xdr:sp macro="" textlink="">
      <xdr:nvSpPr>
        <xdr:cNvPr id="338" name="テキスト ボックス 337"/>
        <xdr:cNvSpPr txBox="1"/>
      </xdr:nvSpPr>
      <xdr:spPr>
        <a:xfrm>
          <a:off x="13512800" y="669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40</xdr:row>
      <xdr:rowOff>38100</xdr:rowOff>
    </xdr:from>
    <xdr:to>
      <xdr:col>65</xdr:col>
      <xdr:colOff>53975</xdr:colOff>
      <xdr:row>40</xdr:row>
      <xdr:rowOff>139700</xdr:rowOff>
    </xdr:to>
    <xdr:sp macro="" textlink="">
      <xdr:nvSpPr>
        <xdr:cNvPr id="339" name="楕円 338"/>
        <xdr:cNvSpPr/>
      </xdr:nvSpPr>
      <xdr:spPr>
        <a:xfrm>
          <a:off x="12954000" y="689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40</xdr:row>
      <xdr:rowOff>124477</xdr:rowOff>
    </xdr:from>
    <xdr:ext cx="762000" cy="259045"/>
    <xdr:sp macro="" textlink="">
      <xdr:nvSpPr>
        <xdr:cNvPr id="340" name="テキスト ボックス 339"/>
        <xdr:cNvSpPr txBox="1"/>
      </xdr:nvSpPr>
      <xdr:spPr>
        <a:xfrm>
          <a:off x="12623800" y="698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公債費については，近年の発行額の増加に伴い，償還元金は増えており，経常収支比率に占める公債費の割合は前年度から</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16.5</a:t>
          </a:r>
          <a:r>
            <a:rPr kumimoji="1" lang="ja-JP" altLang="en-US" sz="1200">
              <a:latin typeface="ＭＳ Ｐゴシック" panose="020B0600070205080204" pitchFamily="50" charset="-128"/>
              <a:ea typeface="ＭＳ Ｐゴシック" panose="020B0600070205080204" pitchFamily="50" charset="-128"/>
            </a:rPr>
            <a:t>％となっている。</a:t>
          </a:r>
        </a:p>
        <a:p>
          <a:r>
            <a:rPr kumimoji="1" lang="ja-JP" altLang="en-US" sz="1200">
              <a:latin typeface="ＭＳ Ｐゴシック" panose="020B0600070205080204" pitchFamily="50" charset="-128"/>
              <a:ea typeface="ＭＳ Ｐゴシック" panose="020B0600070205080204" pitchFamily="50" charset="-128"/>
            </a:rPr>
            <a:t>　これまでにも，利率の高い地方債については任意繰上償還を行う等，後年度の公債費負担の軽減に努めてきたが，今後もしばらくの間は償還元金が増えていく見込みであることから，令和２年度から過疎債の繰上償還を行っている。今後も繰上償還を継続することで，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5" name="直線コネクタ 354"/>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6" name="テキスト ボックス 355"/>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7" name="直線コネクタ 356"/>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8" name="テキスト ボックス 357"/>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9" name="直線コネクタ 358"/>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0" name="テキスト ボックス 359"/>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1" name="直線コネクタ 360"/>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2" name="テキスト ボックス 361"/>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21844</xdr:rowOff>
    </xdr:to>
    <xdr:cxnSp macro="">
      <xdr:nvCxnSpPr>
        <xdr:cNvPr id="365" name="直線コネクタ 364"/>
        <xdr:cNvCxnSpPr/>
      </xdr:nvCxnSpPr>
      <xdr:spPr>
        <a:xfrm flipV="1">
          <a:off x="4826000" y="1274114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165371</xdr:rowOff>
    </xdr:from>
    <xdr:ext cx="762000" cy="259045"/>
    <xdr:sp macro="" textlink="">
      <xdr:nvSpPr>
        <xdr:cNvPr id="366" name="公債費最小値テキスト"/>
        <xdr:cNvSpPr txBox="1"/>
      </xdr:nvSpPr>
      <xdr:spPr>
        <a:xfrm>
          <a:off x="4914900" y="1370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21844</xdr:rowOff>
    </xdr:from>
    <xdr:to>
      <xdr:col>24</xdr:col>
      <xdr:colOff>114300</xdr:colOff>
      <xdr:row>80</xdr:row>
      <xdr:rowOff>21844</xdr:rowOff>
    </xdr:to>
    <xdr:cxnSp macro="">
      <xdr:nvCxnSpPr>
        <xdr:cNvPr id="367" name="直線コネクタ 366"/>
        <xdr:cNvCxnSpPr/>
      </xdr:nvCxnSpPr>
      <xdr:spPr>
        <a:xfrm>
          <a:off x="4737100" y="13737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8" name="公債費最大値テキスト"/>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9" name="直線コネクタ 368"/>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138430</xdr:rowOff>
    </xdr:to>
    <xdr:cxnSp macro="">
      <xdr:nvCxnSpPr>
        <xdr:cNvPr id="370" name="直線コネクタ 369"/>
        <xdr:cNvCxnSpPr/>
      </xdr:nvCxnSpPr>
      <xdr:spPr>
        <a:xfrm>
          <a:off x="3987800" y="133172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35577</xdr:rowOff>
    </xdr:from>
    <xdr:ext cx="762000" cy="259045"/>
    <xdr:sp macro="" textlink="">
      <xdr:nvSpPr>
        <xdr:cNvPr id="371" name="公債費平均値テキスト"/>
        <xdr:cNvSpPr txBox="1"/>
      </xdr:nvSpPr>
      <xdr:spPr>
        <a:xfrm>
          <a:off x="4914900" y="1306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19050</xdr:rowOff>
    </xdr:from>
    <xdr:to>
      <xdr:col>24</xdr:col>
      <xdr:colOff>76200</xdr:colOff>
      <xdr:row>77</xdr:row>
      <xdr:rowOff>120650</xdr:rowOff>
    </xdr:to>
    <xdr:sp macro="" textlink="">
      <xdr:nvSpPr>
        <xdr:cNvPr id="372" name="フローチャート: 判断 371"/>
        <xdr:cNvSpPr/>
      </xdr:nvSpPr>
      <xdr:spPr>
        <a:xfrm>
          <a:off x="47752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88137</xdr:rowOff>
    </xdr:from>
    <xdr:to>
      <xdr:col>19</xdr:col>
      <xdr:colOff>187325</xdr:colOff>
      <xdr:row>77</xdr:row>
      <xdr:rowOff>115570</xdr:rowOff>
    </xdr:to>
    <xdr:cxnSp macro="">
      <xdr:nvCxnSpPr>
        <xdr:cNvPr id="373" name="直線コネクタ 372"/>
        <xdr:cNvCxnSpPr/>
      </xdr:nvCxnSpPr>
      <xdr:spPr>
        <a:xfrm>
          <a:off x="3098800" y="132897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4" name="フローチャート: 判断 373"/>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135399</xdr:rowOff>
    </xdr:from>
    <xdr:ext cx="736600" cy="259045"/>
    <xdr:sp macro="" textlink="">
      <xdr:nvSpPr>
        <xdr:cNvPr id="375" name="テキスト ボックス 374"/>
        <xdr:cNvSpPr txBox="1"/>
      </xdr:nvSpPr>
      <xdr:spPr>
        <a:xfrm>
          <a:off x="3606800" y="12994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88137</xdr:rowOff>
    </xdr:from>
    <xdr:to>
      <xdr:col>15</xdr:col>
      <xdr:colOff>98425</xdr:colOff>
      <xdr:row>77</xdr:row>
      <xdr:rowOff>106426</xdr:rowOff>
    </xdr:to>
    <xdr:cxnSp macro="">
      <xdr:nvCxnSpPr>
        <xdr:cNvPr id="376" name="直線コネクタ 375"/>
        <xdr:cNvCxnSpPr/>
      </xdr:nvCxnSpPr>
      <xdr:spPr>
        <a:xfrm flipV="1">
          <a:off x="2209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7" name="フローチャート: 判断 376"/>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117112</xdr:rowOff>
    </xdr:from>
    <xdr:ext cx="762000" cy="259045"/>
    <xdr:sp macro="" textlink="">
      <xdr:nvSpPr>
        <xdr:cNvPr id="378" name="テキスト ボックス 377"/>
        <xdr:cNvSpPr txBox="1"/>
      </xdr:nvSpPr>
      <xdr:spPr>
        <a:xfrm>
          <a:off x="2717800" y="12975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88137</xdr:rowOff>
    </xdr:from>
    <xdr:to>
      <xdr:col>11</xdr:col>
      <xdr:colOff>9525</xdr:colOff>
      <xdr:row>77</xdr:row>
      <xdr:rowOff>106426</xdr:rowOff>
    </xdr:to>
    <xdr:cxnSp macro="">
      <xdr:nvCxnSpPr>
        <xdr:cNvPr id="379" name="直線コネクタ 378"/>
        <xdr:cNvCxnSpPr/>
      </xdr:nvCxnSpPr>
      <xdr:spPr>
        <a:xfrm>
          <a:off x="1320800" y="13289787"/>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32765</xdr:rowOff>
    </xdr:from>
    <xdr:to>
      <xdr:col>11</xdr:col>
      <xdr:colOff>60325</xdr:colOff>
      <xdr:row>77</xdr:row>
      <xdr:rowOff>134365</xdr:rowOff>
    </xdr:to>
    <xdr:sp macro="" textlink="">
      <xdr:nvSpPr>
        <xdr:cNvPr id="380" name="フローチャート: 判断 379"/>
        <xdr:cNvSpPr/>
      </xdr:nvSpPr>
      <xdr:spPr>
        <a:xfrm>
          <a:off x="2159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144542</xdr:rowOff>
    </xdr:from>
    <xdr:ext cx="762000" cy="259045"/>
    <xdr:sp macro="" textlink="">
      <xdr:nvSpPr>
        <xdr:cNvPr id="381" name="テキスト ボックス 380"/>
        <xdr:cNvSpPr txBox="1"/>
      </xdr:nvSpPr>
      <xdr:spPr>
        <a:xfrm>
          <a:off x="1828800" y="13003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82" name="フローチャート: 判断 381"/>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83" name="テキスト ボックス 382"/>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87630</xdr:rowOff>
    </xdr:from>
    <xdr:to>
      <xdr:col>24</xdr:col>
      <xdr:colOff>76200</xdr:colOff>
      <xdr:row>78</xdr:row>
      <xdr:rowOff>17780</xdr:rowOff>
    </xdr:to>
    <xdr:sp macro="" textlink="">
      <xdr:nvSpPr>
        <xdr:cNvPr id="389" name="楕円 388"/>
        <xdr:cNvSpPr/>
      </xdr:nvSpPr>
      <xdr:spPr>
        <a:xfrm>
          <a:off x="47752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59707</xdr:rowOff>
    </xdr:from>
    <xdr:ext cx="762000" cy="259045"/>
    <xdr:sp macro="" textlink="">
      <xdr:nvSpPr>
        <xdr:cNvPr id="390" name="公債費該当値テキスト"/>
        <xdr:cNvSpPr txBox="1"/>
      </xdr:nvSpPr>
      <xdr:spPr>
        <a:xfrm>
          <a:off x="49149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91" name="楕円 390"/>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92" name="テキスト ボックス 391"/>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37337</xdr:rowOff>
    </xdr:from>
    <xdr:to>
      <xdr:col>15</xdr:col>
      <xdr:colOff>149225</xdr:colOff>
      <xdr:row>77</xdr:row>
      <xdr:rowOff>138937</xdr:rowOff>
    </xdr:to>
    <xdr:sp macro="" textlink="">
      <xdr:nvSpPr>
        <xdr:cNvPr id="393" name="楕円 392"/>
        <xdr:cNvSpPr/>
      </xdr:nvSpPr>
      <xdr:spPr>
        <a:xfrm>
          <a:off x="3048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94" name="テキスト ボックス 393"/>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55626</xdr:rowOff>
    </xdr:from>
    <xdr:to>
      <xdr:col>11</xdr:col>
      <xdr:colOff>60325</xdr:colOff>
      <xdr:row>77</xdr:row>
      <xdr:rowOff>157226</xdr:rowOff>
    </xdr:to>
    <xdr:sp macro="" textlink="">
      <xdr:nvSpPr>
        <xdr:cNvPr id="395" name="楕円 394"/>
        <xdr:cNvSpPr/>
      </xdr:nvSpPr>
      <xdr:spPr>
        <a:xfrm>
          <a:off x="2159000" y="1325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142003</xdr:rowOff>
    </xdr:from>
    <xdr:ext cx="762000" cy="259045"/>
    <xdr:sp macro="" textlink="">
      <xdr:nvSpPr>
        <xdr:cNvPr id="396" name="テキスト ボックス 395"/>
        <xdr:cNvSpPr txBox="1"/>
      </xdr:nvSpPr>
      <xdr:spPr>
        <a:xfrm>
          <a:off x="1828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37337</xdr:rowOff>
    </xdr:from>
    <xdr:to>
      <xdr:col>6</xdr:col>
      <xdr:colOff>171450</xdr:colOff>
      <xdr:row>77</xdr:row>
      <xdr:rowOff>138937</xdr:rowOff>
    </xdr:to>
    <xdr:sp macro="" textlink="">
      <xdr:nvSpPr>
        <xdr:cNvPr id="397" name="楕円 396"/>
        <xdr:cNvSpPr/>
      </xdr:nvSpPr>
      <xdr:spPr>
        <a:xfrm>
          <a:off x="1270000" y="13238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149114</xdr:rowOff>
    </xdr:from>
    <xdr:ext cx="762000" cy="259045"/>
    <xdr:sp macro="" textlink="">
      <xdr:nvSpPr>
        <xdr:cNvPr id="398" name="テキスト ボックス 397"/>
        <xdr:cNvSpPr txBox="1"/>
      </xdr:nvSpPr>
      <xdr:spPr>
        <a:xfrm>
          <a:off x="939800" y="13007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公債費を除いた経常収支比率は前年度から</a:t>
          </a:r>
          <a:r>
            <a:rPr kumimoji="1" lang="en-US" altLang="ja-JP" sz="1100">
              <a:latin typeface="ＭＳ Ｐゴシック" panose="020B0600070205080204" pitchFamily="50" charset="-128"/>
              <a:ea typeface="ＭＳ Ｐゴシック" panose="020B0600070205080204" pitchFamily="50" charset="-128"/>
            </a:rPr>
            <a:t>2.9</a:t>
          </a:r>
          <a:r>
            <a:rPr kumimoji="1" lang="ja-JP" altLang="en-US" sz="1100">
              <a:latin typeface="ＭＳ Ｐゴシック" panose="020B0600070205080204" pitchFamily="50" charset="-128"/>
              <a:ea typeface="ＭＳ Ｐゴシック" panose="020B0600070205080204" pitchFamily="50" charset="-128"/>
            </a:rPr>
            <a:t>ポイント悪化している。</a:t>
          </a:r>
        </a:p>
        <a:p>
          <a:r>
            <a:rPr kumimoji="1" lang="ja-JP" altLang="en-US" sz="1100">
              <a:latin typeface="ＭＳ Ｐゴシック" panose="020B0600070205080204" pitchFamily="50" charset="-128"/>
              <a:ea typeface="ＭＳ Ｐゴシック" panose="020B0600070205080204" pitchFamily="50" charset="-128"/>
            </a:rPr>
            <a:t>これは，コロナ禍における社会活動への影響が大きく緩和されたことにより，事業執行もコロナ禍前の通常の形に戻ってきたため，公債費を除いた経常経費充当一般財源も増となったことによる。</a:t>
          </a:r>
        </a:p>
        <a:p>
          <a:r>
            <a:rPr kumimoji="1" lang="ja-JP" altLang="en-US" sz="1100">
              <a:latin typeface="ＭＳ Ｐゴシック" panose="020B0600070205080204" pitchFamily="50" charset="-128"/>
              <a:ea typeface="ＭＳ Ｐゴシック" panose="020B0600070205080204" pitchFamily="50" charset="-128"/>
            </a:rPr>
            <a:t>　高齢化が進行する中，扶助費や補助費等は容易に削減できない経費だが，適切・計画的に事務を行うことで支出の伸びを抑えるとともに，地方税等の経常一般財源の確保に努め，財政運営の弾力性を維持するために，経常収支比率</a:t>
          </a:r>
          <a:r>
            <a:rPr kumimoji="1" lang="en-US" altLang="ja-JP" sz="1100">
              <a:latin typeface="ＭＳ Ｐゴシック" panose="020B0600070205080204" pitchFamily="50" charset="-128"/>
              <a:ea typeface="ＭＳ Ｐゴシック" panose="020B0600070205080204" pitchFamily="50" charset="-128"/>
            </a:rPr>
            <a:t>90</a:t>
          </a:r>
          <a:r>
            <a:rPr kumimoji="1" lang="ja-JP" altLang="en-US" sz="1100">
              <a:latin typeface="ＭＳ Ｐゴシック" panose="020B0600070205080204" pitchFamily="50" charset="-128"/>
              <a:ea typeface="ＭＳ Ｐゴシック" panose="020B0600070205080204" pitchFamily="50" charset="-128"/>
            </a:rPr>
            <a:t>％以下を継続できるよう，適正に財政を運営していく。</a:t>
          </a: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76708</xdr:rowOff>
    </xdr:from>
    <xdr:to>
      <xdr:col>82</xdr:col>
      <xdr:colOff>107950</xdr:colOff>
      <xdr:row>80</xdr:row>
      <xdr:rowOff>12700</xdr:rowOff>
    </xdr:to>
    <xdr:cxnSp macro="">
      <xdr:nvCxnSpPr>
        <xdr:cNvPr id="424" name="直線コネクタ 423"/>
        <xdr:cNvCxnSpPr/>
      </xdr:nvCxnSpPr>
      <xdr:spPr>
        <a:xfrm flipV="1">
          <a:off x="16510000" y="12764008"/>
          <a:ext cx="0" cy="964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156227</xdr:rowOff>
    </xdr:from>
    <xdr:ext cx="762000" cy="259045"/>
    <xdr:sp macro="" textlink="">
      <xdr:nvSpPr>
        <xdr:cNvPr id="425" name="公債費以外最小値テキスト"/>
        <xdr:cNvSpPr txBox="1"/>
      </xdr:nvSpPr>
      <xdr:spPr>
        <a:xfrm>
          <a:off x="165989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12700</xdr:rowOff>
    </xdr:from>
    <xdr:to>
      <xdr:col>82</xdr:col>
      <xdr:colOff>196850</xdr:colOff>
      <xdr:row>80</xdr:row>
      <xdr:rowOff>12700</xdr:rowOff>
    </xdr:to>
    <xdr:cxnSp macro="">
      <xdr:nvCxnSpPr>
        <xdr:cNvPr id="426" name="直線コネクタ 425"/>
        <xdr:cNvCxnSpPr/>
      </xdr:nvCxnSpPr>
      <xdr:spPr>
        <a:xfrm>
          <a:off x="16421100" y="13728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163085</xdr:rowOff>
    </xdr:from>
    <xdr:ext cx="762000" cy="259045"/>
    <xdr:sp macro="" textlink="">
      <xdr:nvSpPr>
        <xdr:cNvPr id="427" name="公債費以外最大値テキスト"/>
        <xdr:cNvSpPr txBox="1"/>
      </xdr:nvSpPr>
      <xdr:spPr>
        <a:xfrm>
          <a:off x="16598900" y="12507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76708</xdr:rowOff>
    </xdr:from>
    <xdr:to>
      <xdr:col>82</xdr:col>
      <xdr:colOff>196850</xdr:colOff>
      <xdr:row>74</xdr:row>
      <xdr:rowOff>76708</xdr:rowOff>
    </xdr:to>
    <xdr:cxnSp macro="">
      <xdr:nvCxnSpPr>
        <xdr:cNvPr id="428" name="直線コネクタ 427"/>
        <xdr:cNvCxnSpPr/>
      </xdr:nvCxnSpPr>
      <xdr:spPr>
        <a:xfrm>
          <a:off x="16421100" y="12764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156718</xdr:rowOff>
    </xdr:from>
    <xdr:to>
      <xdr:col>82</xdr:col>
      <xdr:colOff>107950</xdr:colOff>
      <xdr:row>76</xdr:row>
      <xdr:rowOff>117856</xdr:rowOff>
    </xdr:to>
    <xdr:cxnSp macro="">
      <xdr:nvCxnSpPr>
        <xdr:cNvPr id="429" name="直線コネクタ 428"/>
        <xdr:cNvCxnSpPr/>
      </xdr:nvCxnSpPr>
      <xdr:spPr>
        <a:xfrm>
          <a:off x="15671800" y="13015468"/>
          <a:ext cx="838200" cy="132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84853</xdr:rowOff>
    </xdr:from>
    <xdr:ext cx="762000" cy="259045"/>
    <xdr:sp macro="" textlink="">
      <xdr:nvSpPr>
        <xdr:cNvPr id="430" name="公債費以外平均値テキスト"/>
        <xdr:cNvSpPr txBox="1"/>
      </xdr:nvSpPr>
      <xdr:spPr>
        <a:xfrm>
          <a:off x="16598900" y="13115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112776</xdr:rowOff>
    </xdr:from>
    <xdr:to>
      <xdr:col>82</xdr:col>
      <xdr:colOff>158750</xdr:colOff>
      <xdr:row>77</xdr:row>
      <xdr:rowOff>42926</xdr:rowOff>
    </xdr:to>
    <xdr:sp macro="" textlink="">
      <xdr:nvSpPr>
        <xdr:cNvPr id="431" name="フローチャート: 判断 430"/>
        <xdr:cNvSpPr/>
      </xdr:nvSpPr>
      <xdr:spPr>
        <a:xfrm>
          <a:off x="164592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75</xdr:row>
      <xdr:rowOff>69850</xdr:rowOff>
    </xdr:from>
    <xdr:to>
      <xdr:col>78</xdr:col>
      <xdr:colOff>69850</xdr:colOff>
      <xdr:row>75</xdr:row>
      <xdr:rowOff>156718</xdr:rowOff>
    </xdr:to>
    <xdr:cxnSp macro="">
      <xdr:nvCxnSpPr>
        <xdr:cNvPr id="432" name="直線コネクタ 431"/>
        <xdr:cNvCxnSpPr/>
      </xdr:nvCxnSpPr>
      <xdr:spPr>
        <a:xfrm>
          <a:off x="14782800" y="12928600"/>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30480</xdr:rowOff>
    </xdr:from>
    <xdr:to>
      <xdr:col>78</xdr:col>
      <xdr:colOff>120650</xdr:colOff>
      <xdr:row>76</xdr:row>
      <xdr:rowOff>132080</xdr:rowOff>
    </xdr:to>
    <xdr:sp macro="" textlink="">
      <xdr:nvSpPr>
        <xdr:cNvPr id="433" name="フローチャート: 判断 432"/>
        <xdr:cNvSpPr/>
      </xdr:nvSpPr>
      <xdr:spPr>
        <a:xfrm>
          <a:off x="15621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116857</xdr:rowOff>
    </xdr:from>
    <xdr:ext cx="736600" cy="259045"/>
    <xdr:sp macro="" textlink="">
      <xdr:nvSpPr>
        <xdr:cNvPr id="434" name="テキスト ボックス 433"/>
        <xdr:cNvSpPr txBox="1"/>
      </xdr:nvSpPr>
      <xdr:spPr>
        <a:xfrm>
          <a:off x="15290800" y="13147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69850</xdr:rowOff>
    </xdr:from>
    <xdr:to>
      <xdr:col>73</xdr:col>
      <xdr:colOff>180975</xdr:colOff>
      <xdr:row>76</xdr:row>
      <xdr:rowOff>67563</xdr:rowOff>
    </xdr:to>
    <xdr:cxnSp macro="">
      <xdr:nvCxnSpPr>
        <xdr:cNvPr id="435" name="直線コネクタ 434"/>
        <xdr:cNvCxnSpPr/>
      </xdr:nvCxnSpPr>
      <xdr:spPr>
        <a:xfrm flipV="1">
          <a:off x="13893800" y="12928600"/>
          <a:ext cx="889000" cy="16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87630</xdr:rowOff>
    </xdr:from>
    <xdr:to>
      <xdr:col>74</xdr:col>
      <xdr:colOff>31750</xdr:colOff>
      <xdr:row>76</xdr:row>
      <xdr:rowOff>17780</xdr:rowOff>
    </xdr:to>
    <xdr:sp macro="" textlink="">
      <xdr:nvSpPr>
        <xdr:cNvPr id="436" name="フローチャート: 判断 435"/>
        <xdr:cNvSpPr/>
      </xdr:nvSpPr>
      <xdr:spPr>
        <a:xfrm>
          <a:off x="14732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2557</xdr:rowOff>
    </xdr:from>
    <xdr:ext cx="762000" cy="259045"/>
    <xdr:sp macro="" textlink="">
      <xdr:nvSpPr>
        <xdr:cNvPr id="437" name="テキスト ボックス 436"/>
        <xdr:cNvSpPr txBox="1"/>
      </xdr:nvSpPr>
      <xdr:spPr>
        <a:xfrm>
          <a:off x="14401800" y="1303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67563</xdr:rowOff>
    </xdr:from>
    <xdr:to>
      <xdr:col>69</xdr:col>
      <xdr:colOff>92075</xdr:colOff>
      <xdr:row>77</xdr:row>
      <xdr:rowOff>83565</xdr:rowOff>
    </xdr:to>
    <xdr:cxnSp macro="">
      <xdr:nvCxnSpPr>
        <xdr:cNvPr id="438" name="直線コネクタ 437"/>
        <xdr:cNvCxnSpPr/>
      </xdr:nvCxnSpPr>
      <xdr:spPr>
        <a:xfrm flipV="1">
          <a:off x="13004800" y="13097763"/>
          <a:ext cx="889000" cy="18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76200</xdr:rowOff>
    </xdr:from>
    <xdr:to>
      <xdr:col>69</xdr:col>
      <xdr:colOff>142875</xdr:colOff>
      <xdr:row>77</xdr:row>
      <xdr:rowOff>6350</xdr:rowOff>
    </xdr:to>
    <xdr:sp macro="" textlink="">
      <xdr:nvSpPr>
        <xdr:cNvPr id="439" name="フローチャート: 判断 438"/>
        <xdr:cNvSpPr/>
      </xdr:nvSpPr>
      <xdr:spPr>
        <a:xfrm>
          <a:off x="13843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162577</xdr:rowOff>
    </xdr:from>
    <xdr:ext cx="762000" cy="259045"/>
    <xdr:sp macro="" textlink="">
      <xdr:nvSpPr>
        <xdr:cNvPr id="440" name="テキスト ボックス 439"/>
        <xdr:cNvSpPr txBox="1"/>
      </xdr:nvSpPr>
      <xdr:spPr>
        <a:xfrm>
          <a:off x="13512800" y="1319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89915</xdr:rowOff>
    </xdr:from>
    <xdr:to>
      <xdr:col>65</xdr:col>
      <xdr:colOff>53975</xdr:colOff>
      <xdr:row>77</xdr:row>
      <xdr:rowOff>20065</xdr:rowOff>
    </xdr:to>
    <xdr:sp macro="" textlink="">
      <xdr:nvSpPr>
        <xdr:cNvPr id="441" name="フローチャート: 判断 440"/>
        <xdr:cNvSpPr/>
      </xdr:nvSpPr>
      <xdr:spPr>
        <a:xfrm>
          <a:off x="12954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30243</xdr:rowOff>
    </xdr:from>
    <xdr:ext cx="762000" cy="259045"/>
    <xdr:sp macro="" textlink="">
      <xdr:nvSpPr>
        <xdr:cNvPr id="442" name="テキスト ボックス 441"/>
        <xdr:cNvSpPr txBox="1"/>
      </xdr:nvSpPr>
      <xdr:spPr>
        <a:xfrm>
          <a:off x="12623800" y="12888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67056</xdr:rowOff>
    </xdr:from>
    <xdr:to>
      <xdr:col>82</xdr:col>
      <xdr:colOff>158750</xdr:colOff>
      <xdr:row>76</xdr:row>
      <xdr:rowOff>168656</xdr:rowOff>
    </xdr:to>
    <xdr:sp macro="" textlink="">
      <xdr:nvSpPr>
        <xdr:cNvPr id="448" name="楕円 447"/>
        <xdr:cNvSpPr/>
      </xdr:nvSpPr>
      <xdr:spPr>
        <a:xfrm>
          <a:off x="164592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75</xdr:row>
      <xdr:rowOff>83583</xdr:rowOff>
    </xdr:from>
    <xdr:ext cx="762000" cy="259045"/>
    <xdr:sp macro="" textlink="">
      <xdr:nvSpPr>
        <xdr:cNvPr id="449" name="公債費以外該当値テキスト"/>
        <xdr:cNvSpPr txBox="1"/>
      </xdr:nvSpPr>
      <xdr:spPr>
        <a:xfrm>
          <a:off x="16598900" y="1294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105918</xdr:rowOff>
    </xdr:from>
    <xdr:to>
      <xdr:col>78</xdr:col>
      <xdr:colOff>120650</xdr:colOff>
      <xdr:row>76</xdr:row>
      <xdr:rowOff>36069</xdr:rowOff>
    </xdr:to>
    <xdr:sp macro="" textlink="">
      <xdr:nvSpPr>
        <xdr:cNvPr id="450" name="楕円 449"/>
        <xdr:cNvSpPr/>
      </xdr:nvSpPr>
      <xdr:spPr>
        <a:xfrm>
          <a:off x="15621000" y="129646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46245</xdr:rowOff>
    </xdr:from>
    <xdr:ext cx="736600" cy="259045"/>
    <xdr:sp macro="" textlink="">
      <xdr:nvSpPr>
        <xdr:cNvPr id="451" name="テキスト ボックス 450"/>
        <xdr:cNvSpPr txBox="1"/>
      </xdr:nvSpPr>
      <xdr:spPr>
        <a:xfrm>
          <a:off x="15290800" y="127335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19050</xdr:rowOff>
    </xdr:from>
    <xdr:to>
      <xdr:col>74</xdr:col>
      <xdr:colOff>31750</xdr:colOff>
      <xdr:row>75</xdr:row>
      <xdr:rowOff>120650</xdr:rowOff>
    </xdr:to>
    <xdr:sp macro="" textlink="">
      <xdr:nvSpPr>
        <xdr:cNvPr id="452" name="楕円 451"/>
        <xdr:cNvSpPr/>
      </xdr:nvSpPr>
      <xdr:spPr>
        <a:xfrm>
          <a:off x="14732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130827</xdr:rowOff>
    </xdr:from>
    <xdr:ext cx="762000" cy="259045"/>
    <xdr:sp macro="" textlink="">
      <xdr:nvSpPr>
        <xdr:cNvPr id="453" name="テキスト ボックス 452"/>
        <xdr:cNvSpPr txBox="1"/>
      </xdr:nvSpPr>
      <xdr:spPr>
        <a:xfrm>
          <a:off x="14401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16763</xdr:rowOff>
    </xdr:from>
    <xdr:to>
      <xdr:col>69</xdr:col>
      <xdr:colOff>142875</xdr:colOff>
      <xdr:row>76</xdr:row>
      <xdr:rowOff>118363</xdr:rowOff>
    </xdr:to>
    <xdr:sp macro="" textlink="">
      <xdr:nvSpPr>
        <xdr:cNvPr id="454" name="楕円 453"/>
        <xdr:cNvSpPr/>
      </xdr:nvSpPr>
      <xdr:spPr>
        <a:xfrm>
          <a:off x="13843000" y="130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128541</xdr:rowOff>
    </xdr:from>
    <xdr:ext cx="762000" cy="259045"/>
    <xdr:sp macro="" textlink="">
      <xdr:nvSpPr>
        <xdr:cNvPr id="455" name="テキスト ボックス 454"/>
        <xdr:cNvSpPr txBox="1"/>
      </xdr:nvSpPr>
      <xdr:spPr>
        <a:xfrm>
          <a:off x="13512800" y="12815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32765</xdr:rowOff>
    </xdr:from>
    <xdr:to>
      <xdr:col>65</xdr:col>
      <xdr:colOff>53975</xdr:colOff>
      <xdr:row>77</xdr:row>
      <xdr:rowOff>134365</xdr:rowOff>
    </xdr:to>
    <xdr:sp macro="" textlink="">
      <xdr:nvSpPr>
        <xdr:cNvPr id="456" name="楕円 455"/>
        <xdr:cNvSpPr/>
      </xdr:nvSpPr>
      <xdr:spPr>
        <a:xfrm>
          <a:off x="12954000" y="132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119142</xdr:rowOff>
    </xdr:from>
    <xdr:ext cx="762000" cy="259045"/>
    <xdr:sp macro="" textlink="">
      <xdr:nvSpPr>
        <xdr:cNvPr id="457" name="テキスト ボックス 456"/>
        <xdr:cNvSpPr txBox="1"/>
      </xdr:nvSpPr>
      <xdr:spPr>
        <a:xfrm>
          <a:off x="12623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52598</xdr:rowOff>
    </xdr:from>
    <xdr:to>
      <xdr:col>29</xdr:col>
      <xdr:colOff>127000</xdr:colOff>
      <xdr:row>19</xdr:row>
      <xdr:rowOff>105137</xdr:rowOff>
    </xdr:to>
    <xdr:cxnSp macro="">
      <xdr:nvCxnSpPr>
        <xdr:cNvPr id="47" name="直線コネクタ 46"/>
        <xdr:cNvCxnSpPr/>
      </xdr:nvCxnSpPr>
      <xdr:spPr bwMode="auto">
        <a:xfrm flipV="1">
          <a:off x="5651500" y="2157623"/>
          <a:ext cx="0" cy="125268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77214</xdr:rowOff>
    </xdr:from>
    <xdr:ext cx="762000" cy="259045"/>
    <xdr:sp macro="" textlink="">
      <xdr:nvSpPr>
        <xdr:cNvPr id="48" name="人口1人当たり決算額の推移最小値テキスト130"/>
        <xdr:cNvSpPr txBox="1"/>
      </xdr:nvSpPr>
      <xdr:spPr>
        <a:xfrm>
          <a:off x="5740400" y="338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105137</xdr:rowOff>
    </xdr:from>
    <xdr:to>
      <xdr:col>30</xdr:col>
      <xdr:colOff>25400</xdr:colOff>
      <xdr:row>19</xdr:row>
      <xdr:rowOff>105137</xdr:rowOff>
    </xdr:to>
    <xdr:cxnSp macro="">
      <xdr:nvCxnSpPr>
        <xdr:cNvPr id="49" name="直線コネクタ 48"/>
        <xdr:cNvCxnSpPr/>
      </xdr:nvCxnSpPr>
      <xdr:spPr bwMode="auto">
        <a:xfrm>
          <a:off x="5562600" y="34103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138975</xdr:rowOff>
    </xdr:from>
    <xdr:ext cx="762000" cy="259045"/>
    <xdr:sp macro="" textlink="">
      <xdr:nvSpPr>
        <xdr:cNvPr id="50" name="人口1人当たり決算額の推移最大値テキスト130"/>
        <xdr:cNvSpPr txBox="1"/>
      </xdr:nvSpPr>
      <xdr:spPr>
        <a:xfrm>
          <a:off x="5740400" y="19011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272,433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52598</xdr:rowOff>
    </xdr:from>
    <xdr:to>
      <xdr:col>30</xdr:col>
      <xdr:colOff>25400</xdr:colOff>
      <xdr:row>12</xdr:row>
      <xdr:rowOff>52598</xdr:rowOff>
    </xdr:to>
    <xdr:cxnSp macro="">
      <xdr:nvCxnSpPr>
        <xdr:cNvPr id="51" name="直線コネクタ 50"/>
        <xdr:cNvCxnSpPr/>
      </xdr:nvCxnSpPr>
      <xdr:spPr bwMode="auto">
        <a:xfrm>
          <a:off x="5562600" y="21576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66510</xdr:rowOff>
    </xdr:from>
    <xdr:to>
      <xdr:col>29</xdr:col>
      <xdr:colOff>127000</xdr:colOff>
      <xdr:row>17</xdr:row>
      <xdr:rowOff>122661</xdr:rowOff>
    </xdr:to>
    <xdr:cxnSp macro="">
      <xdr:nvCxnSpPr>
        <xdr:cNvPr id="52" name="直線コネクタ 51"/>
        <xdr:cNvCxnSpPr/>
      </xdr:nvCxnSpPr>
      <xdr:spPr bwMode="auto">
        <a:xfrm flipV="1">
          <a:off x="5003800" y="3028785"/>
          <a:ext cx="647700" cy="561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60508</xdr:rowOff>
    </xdr:from>
    <xdr:ext cx="762000" cy="259045"/>
    <xdr:sp macro="" textlink="">
      <xdr:nvSpPr>
        <xdr:cNvPr id="53" name="人口1人当たり決算額の推移平均値テキスト130"/>
        <xdr:cNvSpPr txBox="1"/>
      </xdr:nvSpPr>
      <xdr:spPr>
        <a:xfrm>
          <a:off x="5740400" y="30227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88431</xdr:rowOff>
    </xdr:from>
    <xdr:to>
      <xdr:col>29</xdr:col>
      <xdr:colOff>177800</xdr:colOff>
      <xdr:row>18</xdr:row>
      <xdr:rowOff>18581</xdr:rowOff>
    </xdr:to>
    <xdr:sp macro="" textlink="">
      <xdr:nvSpPr>
        <xdr:cNvPr id="54" name="フローチャート: 判断 53"/>
        <xdr:cNvSpPr/>
      </xdr:nvSpPr>
      <xdr:spPr bwMode="auto">
        <a:xfrm>
          <a:off x="5600700" y="30507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122661</xdr:rowOff>
    </xdr:from>
    <xdr:to>
      <xdr:col>26</xdr:col>
      <xdr:colOff>50800</xdr:colOff>
      <xdr:row>17</xdr:row>
      <xdr:rowOff>167362</xdr:rowOff>
    </xdr:to>
    <xdr:cxnSp macro="">
      <xdr:nvCxnSpPr>
        <xdr:cNvPr id="55" name="直線コネクタ 54"/>
        <xdr:cNvCxnSpPr/>
      </xdr:nvCxnSpPr>
      <xdr:spPr bwMode="auto">
        <a:xfrm flipV="1">
          <a:off x="4305300" y="3084936"/>
          <a:ext cx="698500" cy="447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133714</xdr:rowOff>
    </xdr:from>
    <xdr:to>
      <xdr:col>26</xdr:col>
      <xdr:colOff>101600</xdr:colOff>
      <xdr:row>18</xdr:row>
      <xdr:rowOff>63864</xdr:rowOff>
    </xdr:to>
    <xdr:sp macro="" textlink="">
      <xdr:nvSpPr>
        <xdr:cNvPr id="56" name="フローチャート: 判断 55"/>
        <xdr:cNvSpPr/>
      </xdr:nvSpPr>
      <xdr:spPr bwMode="auto">
        <a:xfrm>
          <a:off x="4953000" y="30959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48641</xdr:rowOff>
    </xdr:from>
    <xdr:ext cx="736600" cy="259045"/>
    <xdr:sp macro="" textlink="">
      <xdr:nvSpPr>
        <xdr:cNvPr id="57" name="テキスト ボックス 56"/>
        <xdr:cNvSpPr txBox="1"/>
      </xdr:nvSpPr>
      <xdr:spPr>
        <a:xfrm>
          <a:off x="4622800" y="31823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167362</xdr:rowOff>
    </xdr:from>
    <xdr:to>
      <xdr:col>22</xdr:col>
      <xdr:colOff>114300</xdr:colOff>
      <xdr:row>18</xdr:row>
      <xdr:rowOff>36204</xdr:rowOff>
    </xdr:to>
    <xdr:cxnSp macro="">
      <xdr:nvCxnSpPr>
        <xdr:cNvPr id="58" name="直線コネクタ 57"/>
        <xdr:cNvCxnSpPr/>
      </xdr:nvCxnSpPr>
      <xdr:spPr bwMode="auto">
        <a:xfrm flipV="1">
          <a:off x="3606800" y="3129637"/>
          <a:ext cx="698500" cy="402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149650</xdr:rowOff>
    </xdr:from>
    <xdr:to>
      <xdr:col>22</xdr:col>
      <xdr:colOff>165100</xdr:colOff>
      <xdr:row>18</xdr:row>
      <xdr:rowOff>79800</xdr:rowOff>
    </xdr:to>
    <xdr:sp macro="" textlink="">
      <xdr:nvSpPr>
        <xdr:cNvPr id="59" name="フローチャート: 判断 58"/>
        <xdr:cNvSpPr/>
      </xdr:nvSpPr>
      <xdr:spPr bwMode="auto">
        <a:xfrm>
          <a:off x="4254500" y="31119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64577</xdr:rowOff>
    </xdr:from>
    <xdr:ext cx="762000" cy="259045"/>
    <xdr:sp macro="" textlink="">
      <xdr:nvSpPr>
        <xdr:cNvPr id="60" name="テキスト ボックス 59"/>
        <xdr:cNvSpPr txBox="1"/>
      </xdr:nvSpPr>
      <xdr:spPr>
        <a:xfrm>
          <a:off x="3924300" y="3198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36204</xdr:rowOff>
    </xdr:from>
    <xdr:to>
      <xdr:col>18</xdr:col>
      <xdr:colOff>177800</xdr:colOff>
      <xdr:row>19</xdr:row>
      <xdr:rowOff>20607</xdr:rowOff>
    </xdr:to>
    <xdr:cxnSp macro="">
      <xdr:nvCxnSpPr>
        <xdr:cNvPr id="61" name="直線コネクタ 60"/>
        <xdr:cNvCxnSpPr/>
      </xdr:nvCxnSpPr>
      <xdr:spPr bwMode="auto">
        <a:xfrm flipV="1">
          <a:off x="2908300" y="3169929"/>
          <a:ext cx="698500" cy="155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9349</xdr:rowOff>
    </xdr:from>
    <xdr:to>
      <xdr:col>19</xdr:col>
      <xdr:colOff>38100</xdr:colOff>
      <xdr:row>18</xdr:row>
      <xdr:rowOff>110949</xdr:rowOff>
    </xdr:to>
    <xdr:sp macro="" textlink="">
      <xdr:nvSpPr>
        <xdr:cNvPr id="62" name="フローチャート: 判断 61"/>
        <xdr:cNvSpPr/>
      </xdr:nvSpPr>
      <xdr:spPr bwMode="auto">
        <a:xfrm>
          <a:off x="3556000" y="31430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95726</xdr:rowOff>
    </xdr:from>
    <xdr:ext cx="762000" cy="259045"/>
    <xdr:sp macro="" textlink="">
      <xdr:nvSpPr>
        <xdr:cNvPr id="63" name="テキスト ボックス 62"/>
        <xdr:cNvSpPr txBox="1"/>
      </xdr:nvSpPr>
      <xdr:spPr>
        <a:xfrm>
          <a:off x="3225800" y="32294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13731</xdr:rowOff>
    </xdr:from>
    <xdr:to>
      <xdr:col>15</xdr:col>
      <xdr:colOff>101600</xdr:colOff>
      <xdr:row>18</xdr:row>
      <xdr:rowOff>115331</xdr:rowOff>
    </xdr:to>
    <xdr:sp macro="" textlink="">
      <xdr:nvSpPr>
        <xdr:cNvPr id="64" name="フローチャート: 判断 63"/>
        <xdr:cNvSpPr/>
      </xdr:nvSpPr>
      <xdr:spPr bwMode="auto">
        <a:xfrm>
          <a:off x="2857500" y="3147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125508</xdr:rowOff>
    </xdr:from>
    <xdr:ext cx="762000" cy="259045"/>
    <xdr:sp macro="" textlink="">
      <xdr:nvSpPr>
        <xdr:cNvPr id="65" name="テキスト ボックス 64"/>
        <xdr:cNvSpPr txBox="1"/>
      </xdr:nvSpPr>
      <xdr:spPr>
        <a:xfrm>
          <a:off x="2527300" y="291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15710</xdr:rowOff>
    </xdr:from>
    <xdr:to>
      <xdr:col>29</xdr:col>
      <xdr:colOff>177800</xdr:colOff>
      <xdr:row>17</xdr:row>
      <xdr:rowOff>117310</xdr:rowOff>
    </xdr:to>
    <xdr:sp macro="" textlink="">
      <xdr:nvSpPr>
        <xdr:cNvPr id="71" name="楕円 70"/>
        <xdr:cNvSpPr/>
      </xdr:nvSpPr>
      <xdr:spPr bwMode="auto">
        <a:xfrm>
          <a:off x="5600700" y="29779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32237</xdr:rowOff>
    </xdr:from>
    <xdr:ext cx="762000" cy="259045"/>
    <xdr:sp macro="" textlink="">
      <xdr:nvSpPr>
        <xdr:cNvPr id="72" name="人口1人当たり決算額の推移該当値テキスト130"/>
        <xdr:cNvSpPr txBox="1"/>
      </xdr:nvSpPr>
      <xdr:spPr>
        <a:xfrm>
          <a:off x="5740400" y="2823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71861</xdr:rowOff>
    </xdr:from>
    <xdr:to>
      <xdr:col>26</xdr:col>
      <xdr:colOff>101600</xdr:colOff>
      <xdr:row>18</xdr:row>
      <xdr:rowOff>2011</xdr:rowOff>
    </xdr:to>
    <xdr:sp macro="" textlink="">
      <xdr:nvSpPr>
        <xdr:cNvPr id="73" name="楕円 72"/>
        <xdr:cNvSpPr/>
      </xdr:nvSpPr>
      <xdr:spPr bwMode="auto">
        <a:xfrm>
          <a:off x="4953000" y="3034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12188</xdr:rowOff>
    </xdr:from>
    <xdr:ext cx="736600" cy="259045"/>
    <xdr:sp macro="" textlink="">
      <xdr:nvSpPr>
        <xdr:cNvPr id="74" name="テキスト ボックス 73"/>
        <xdr:cNvSpPr txBox="1"/>
      </xdr:nvSpPr>
      <xdr:spPr>
        <a:xfrm>
          <a:off x="4622800" y="28030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116562</xdr:rowOff>
    </xdr:from>
    <xdr:to>
      <xdr:col>22</xdr:col>
      <xdr:colOff>165100</xdr:colOff>
      <xdr:row>18</xdr:row>
      <xdr:rowOff>46712</xdr:rowOff>
    </xdr:to>
    <xdr:sp macro="" textlink="">
      <xdr:nvSpPr>
        <xdr:cNvPr id="75" name="楕円 74"/>
        <xdr:cNvSpPr/>
      </xdr:nvSpPr>
      <xdr:spPr bwMode="auto">
        <a:xfrm>
          <a:off x="4254500" y="30788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56889</xdr:rowOff>
    </xdr:from>
    <xdr:ext cx="762000" cy="259045"/>
    <xdr:sp macro="" textlink="">
      <xdr:nvSpPr>
        <xdr:cNvPr id="76" name="テキスト ボックス 75"/>
        <xdr:cNvSpPr txBox="1"/>
      </xdr:nvSpPr>
      <xdr:spPr>
        <a:xfrm>
          <a:off x="3924300" y="2847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156854</xdr:rowOff>
    </xdr:from>
    <xdr:to>
      <xdr:col>19</xdr:col>
      <xdr:colOff>38100</xdr:colOff>
      <xdr:row>18</xdr:row>
      <xdr:rowOff>87004</xdr:rowOff>
    </xdr:to>
    <xdr:sp macro="" textlink="">
      <xdr:nvSpPr>
        <xdr:cNvPr id="77" name="楕円 76"/>
        <xdr:cNvSpPr/>
      </xdr:nvSpPr>
      <xdr:spPr bwMode="auto">
        <a:xfrm>
          <a:off x="3556000" y="31191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97181</xdr:rowOff>
    </xdr:from>
    <xdr:ext cx="762000" cy="259045"/>
    <xdr:sp macro="" textlink="">
      <xdr:nvSpPr>
        <xdr:cNvPr id="78" name="テキスト ボックス 77"/>
        <xdr:cNvSpPr txBox="1"/>
      </xdr:nvSpPr>
      <xdr:spPr>
        <a:xfrm>
          <a:off x="3225800" y="2888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141257</xdr:rowOff>
    </xdr:from>
    <xdr:to>
      <xdr:col>15</xdr:col>
      <xdr:colOff>101600</xdr:colOff>
      <xdr:row>19</xdr:row>
      <xdr:rowOff>71407</xdr:rowOff>
    </xdr:to>
    <xdr:sp macro="" textlink="">
      <xdr:nvSpPr>
        <xdr:cNvPr id="79" name="楕円 78"/>
        <xdr:cNvSpPr/>
      </xdr:nvSpPr>
      <xdr:spPr bwMode="auto">
        <a:xfrm>
          <a:off x="2857500" y="32749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56184</xdr:rowOff>
    </xdr:from>
    <xdr:ext cx="762000" cy="259045"/>
    <xdr:sp macro="" textlink="">
      <xdr:nvSpPr>
        <xdr:cNvPr id="80" name="テキスト ボックス 79"/>
        <xdr:cNvSpPr txBox="1"/>
      </xdr:nvSpPr>
      <xdr:spPr>
        <a:xfrm>
          <a:off x="2527300" y="33613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57734</xdr:rowOff>
    </xdr:from>
    <xdr:to>
      <xdr:col>29</xdr:col>
      <xdr:colOff>127000</xdr:colOff>
      <xdr:row>37</xdr:row>
      <xdr:rowOff>268412</xdr:rowOff>
    </xdr:to>
    <xdr:cxnSp macro="">
      <xdr:nvCxnSpPr>
        <xdr:cNvPr id="107" name="直線コネクタ 106"/>
        <xdr:cNvCxnSpPr/>
      </xdr:nvCxnSpPr>
      <xdr:spPr bwMode="auto">
        <a:xfrm flipV="1">
          <a:off x="5651500" y="5982284"/>
          <a:ext cx="0" cy="1410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240489</xdr:rowOff>
    </xdr:from>
    <xdr:ext cx="762000" cy="259045"/>
    <xdr:sp macro="" textlink="">
      <xdr:nvSpPr>
        <xdr:cNvPr id="108" name="人口1人当たり決算額の推移最小値テキスト445"/>
        <xdr:cNvSpPr txBox="1"/>
      </xdr:nvSpPr>
      <xdr:spPr>
        <a:xfrm>
          <a:off x="5740400" y="7365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268412</xdr:rowOff>
    </xdr:from>
    <xdr:to>
      <xdr:col>30</xdr:col>
      <xdr:colOff>25400</xdr:colOff>
      <xdr:row>37</xdr:row>
      <xdr:rowOff>268412</xdr:rowOff>
    </xdr:to>
    <xdr:cxnSp macro="">
      <xdr:nvCxnSpPr>
        <xdr:cNvPr id="109" name="直線コネクタ 108"/>
        <xdr:cNvCxnSpPr/>
      </xdr:nvCxnSpPr>
      <xdr:spPr bwMode="auto">
        <a:xfrm>
          <a:off x="5562600" y="73931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315561</xdr:rowOff>
    </xdr:from>
    <xdr:ext cx="762000" cy="259045"/>
    <xdr:sp macro="" textlink="">
      <xdr:nvSpPr>
        <xdr:cNvPr id="110" name="人口1人当たり決算額の推移最大値テキスト445"/>
        <xdr:cNvSpPr txBox="1"/>
      </xdr:nvSpPr>
      <xdr:spPr>
        <a:xfrm>
          <a:off x="5740400" y="5725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57734</xdr:rowOff>
    </xdr:from>
    <xdr:to>
      <xdr:col>30</xdr:col>
      <xdr:colOff>25400</xdr:colOff>
      <xdr:row>33</xdr:row>
      <xdr:rowOff>57734</xdr:rowOff>
    </xdr:to>
    <xdr:cxnSp macro="">
      <xdr:nvCxnSpPr>
        <xdr:cNvPr id="111" name="直線コネクタ 110"/>
        <xdr:cNvCxnSpPr/>
      </xdr:nvCxnSpPr>
      <xdr:spPr bwMode="auto">
        <a:xfrm>
          <a:off x="5562600" y="598228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253896</xdr:rowOff>
    </xdr:from>
    <xdr:to>
      <xdr:col>29</xdr:col>
      <xdr:colOff>127000</xdr:colOff>
      <xdr:row>35</xdr:row>
      <xdr:rowOff>255701</xdr:rowOff>
    </xdr:to>
    <xdr:cxnSp macro="">
      <xdr:nvCxnSpPr>
        <xdr:cNvPr id="112" name="直線コネクタ 111"/>
        <xdr:cNvCxnSpPr/>
      </xdr:nvCxnSpPr>
      <xdr:spPr bwMode="auto">
        <a:xfrm>
          <a:off x="5003800" y="6864246"/>
          <a:ext cx="647700" cy="18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1767</xdr:rowOff>
    </xdr:from>
    <xdr:ext cx="762000" cy="259045"/>
    <xdr:sp macro="" textlink="">
      <xdr:nvSpPr>
        <xdr:cNvPr id="113" name="人口1人当たり決算額の推移平均値テキスト445"/>
        <xdr:cNvSpPr txBox="1"/>
      </xdr:nvSpPr>
      <xdr:spPr>
        <a:xfrm>
          <a:off x="5740400" y="6612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156690</xdr:rowOff>
    </xdr:from>
    <xdr:to>
      <xdr:col>29</xdr:col>
      <xdr:colOff>177800</xdr:colOff>
      <xdr:row>35</xdr:row>
      <xdr:rowOff>258290</xdr:rowOff>
    </xdr:to>
    <xdr:sp macro="" textlink="">
      <xdr:nvSpPr>
        <xdr:cNvPr id="114" name="フローチャート: 判断 113"/>
        <xdr:cNvSpPr/>
      </xdr:nvSpPr>
      <xdr:spPr bwMode="auto">
        <a:xfrm>
          <a:off x="5600700" y="67670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167462</xdr:rowOff>
    </xdr:from>
    <xdr:to>
      <xdr:col>26</xdr:col>
      <xdr:colOff>50800</xdr:colOff>
      <xdr:row>35</xdr:row>
      <xdr:rowOff>253896</xdr:rowOff>
    </xdr:to>
    <xdr:cxnSp macro="">
      <xdr:nvCxnSpPr>
        <xdr:cNvPr id="115" name="直線コネクタ 114"/>
        <xdr:cNvCxnSpPr/>
      </xdr:nvCxnSpPr>
      <xdr:spPr bwMode="auto">
        <a:xfrm>
          <a:off x="4305300" y="6777812"/>
          <a:ext cx="698500" cy="864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152324</xdr:rowOff>
    </xdr:from>
    <xdr:to>
      <xdr:col>26</xdr:col>
      <xdr:colOff>101600</xdr:colOff>
      <xdr:row>35</xdr:row>
      <xdr:rowOff>253924</xdr:rowOff>
    </xdr:to>
    <xdr:sp macro="" textlink="">
      <xdr:nvSpPr>
        <xdr:cNvPr id="116" name="フローチャート: 判断 115"/>
        <xdr:cNvSpPr/>
      </xdr:nvSpPr>
      <xdr:spPr bwMode="auto">
        <a:xfrm>
          <a:off x="4953000" y="6762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264101</xdr:rowOff>
    </xdr:from>
    <xdr:ext cx="736600" cy="259045"/>
    <xdr:sp macro="" textlink="">
      <xdr:nvSpPr>
        <xdr:cNvPr id="117" name="テキスト ボックス 116"/>
        <xdr:cNvSpPr txBox="1"/>
      </xdr:nvSpPr>
      <xdr:spPr>
        <a:xfrm>
          <a:off x="4622800" y="6531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167462</xdr:rowOff>
    </xdr:from>
    <xdr:to>
      <xdr:col>22</xdr:col>
      <xdr:colOff>114300</xdr:colOff>
      <xdr:row>35</xdr:row>
      <xdr:rowOff>259634</xdr:rowOff>
    </xdr:to>
    <xdr:cxnSp macro="">
      <xdr:nvCxnSpPr>
        <xdr:cNvPr id="118" name="直線コネクタ 117"/>
        <xdr:cNvCxnSpPr/>
      </xdr:nvCxnSpPr>
      <xdr:spPr bwMode="auto">
        <a:xfrm flipV="1">
          <a:off x="3606800" y="6777812"/>
          <a:ext cx="698500" cy="921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193198</xdr:rowOff>
    </xdr:from>
    <xdr:to>
      <xdr:col>22</xdr:col>
      <xdr:colOff>165100</xdr:colOff>
      <xdr:row>35</xdr:row>
      <xdr:rowOff>294798</xdr:rowOff>
    </xdr:to>
    <xdr:sp macro="" textlink="">
      <xdr:nvSpPr>
        <xdr:cNvPr id="119" name="フローチャート: 判断 118"/>
        <xdr:cNvSpPr/>
      </xdr:nvSpPr>
      <xdr:spPr bwMode="auto">
        <a:xfrm>
          <a:off x="4254500" y="6803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279575</xdr:rowOff>
    </xdr:from>
    <xdr:ext cx="762000" cy="259045"/>
    <xdr:sp macro="" textlink="">
      <xdr:nvSpPr>
        <xdr:cNvPr id="120" name="テキスト ボックス 119"/>
        <xdr:cNvSpPr txBox="1"/>
      </xdr:nvSpPr>
      <xdr:spPr>
        <a:xfrm>
          <a:off x="3924300" y="6889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259634</xdr:rowOff>
    </xdr:from>
    <xdr:to>
      <xdr:col>18</xdr:col>
      <xdr:colOff>177800</xdr:colOff>
      <xdr:row>35</xdr:row>
      <xdr:rowOff>291181</xdr:rowOff>
    </xdr:to>
    <xdr:cxnSp macro="">
      <xdr:nvCxnSpPr>
        <xdr:cNvPr id="121" name="直線コネクタ 120"/>
        <xdr:cNvCxnSpPr/>
      </xdr:nvCxnSpPr>
      <xdr:spPr bwMode="auto">
        <a:xfrm flipV="1">
          <a:off x="2908300" y="6869984"/>
          <a:ext cx="698500" cy="315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241706</xdr:rowOff>
    </xdr:from>
    <xdr:to>
      <xdr:col>19</xdr:col>
      <xdr:colOff>38100</xdr:colOff>
      <xdr:row>36</xdr:row>
      <xdr:rowOff>406</xdr:rowOff>
    </xdr:to>
    <xdr:sp macro="" textlink="">
      <xdr:nvSpPr>
        <xdr:cNvPr id="122" name="フローチャート: 判断 121"/>
        <xdr:cNvSpPr/>
      </xdr:nvSpPr>
      <xdr:spPr bwMode="auto">
        <a:xfrm>
          <a:off x="3556000" y="68520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328083</xdr:rowOff>
    </xdr:from>
    <xdr:ext cx="762000" cy="259045"/>
    <xdr:sp macro="" textlink="">
      <xdr:nvSpPr>
        <xdr:cNvPr id="123" name="テキスト ボックス 122"/>
        <xdr:cNvSpPr txBox="1"/>
      </xdr:nvSpPr>
      <xdr:spPr>
        <a:xfrm>
          <a:off x="3225800" y="6938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195095</xdr:rowOff>
    </xdr:from>
    <xdr:to>
      <xdr:col>15</xdr:col>
      <xdr:colOff>101600</xdr:colOff>
      <xdr:row>35</xdr:row>
      <xdr:rowOff>296695</xdr:rowOff>
    </xdr:to>
    <xdr:sp macro="" textlink="">
      <xdr:nvSpPr>
        <xdr:cNvPr id="124" name="フローチャート: 判断 123"/>
        <xdr:cNvSpPr/>
      </xdr:nvSpPr>
      <xdr:spPr bwMode="auto">
        <a:xfrm>
          <a:off x="2857500" y="6805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306872</xdr:rowOff>
    </xdr:from>
    <xdr:ext cx="762000" cy="259045"/>
    <xdr:sp macro="" textlink="">
      <xdr:nvSpPr>
        <xdr:cNvPr id="125" name="テキスト ボックス 124"/>
        <xdr:cNvSpPr txBox="1"/>
      </xdr:nvSpPr>
      <xdr:spPr>
        <a:xfrm>
          <a:off x="2527300" y="6574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204901</xdr:rowOff>
    </xdr:from>
    <xdr:to>
      <xdr:col>29</xdr:col>
      <xdr:colOff>177800</xdr:colOff>
      <xdr:row>35</xdr:row>
      <xdr:rowOff>306501</xdr:rowOff>
    </xdr:to>
    <xdr:sp macro="" textlink="">
      <xdr:nvSpPr>
        <xdr:cNvPr id="131" name="楕円 130"/>
        <xdr:cNvSpPr/>
      </xdr:nvSpPr>
      <xdr:spPr bwMode="auto">
        <a:xfrm>
          <a:off x="5600700" y="681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176978</xdr:rowOff>
    </xdr:from>
    <xdr:ext cx="762000" cy="259045"/>
    <xdr:sp macro="" textlink="">
      <xdr:nvSpPr>
        <xdr:cNvPr id="132" name="人口1人当たり決算額の推移該当値テキスト445"/>
        <xdr:cNvSpPr txBox="1"/>
      </xdr:nvSpPr>
      <xdr:spPr>
        <a:xfrm>
          <a:off x="5740400" y="6787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203096</xdr:rowOff>
    </xdr:from>
    <xdr:to>
      <xdr:col>26</xdr:col>
      <xdr:colOff>101600</xdr:colOff>
      <xdr:row>35</xdr:row>
      <xdr:rowOff>304696</xdr:rowOff>
    </xdr:to>
    <xdr:sp macro="" textlink="">
      <xdr:nvSpPr>
        <xdr:cNvPr id="133" name="楕円 132"/>
        <xdr:cNvSpPr/>
      </xdr:nvSpPr>
      <xdr:spPr bwMode="auto">
        <a:xfrm>
          <a:off x="4953000" y="68134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289473</xdr:rowOff>
    </xdr:from>
    <xdr:ext cx="736600" cy="259045"/>
    <xdr:sp macro="" textlink="">
      <xdr:nvSpPr>
        <xdr:cNvPr id="134" name="テキスト ボックス 133"/>
        <xdr:cNvSpPr txBox="1"/>
      </xdr:nvSpPr>
      <xdr:spPr>
        <a:xfrm>
          <a:off x="4622800" y="68998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116662</xdr:rowOff>
    </xdr:from>
    <xdr:to>
      <xdr:col>22</xdr:col>
      <xdr:colOff>165100</xdr:colOff>
      <xdr:row>35</xdr:row>
      <xdr:rowOff>218262</xdr:rowOff>
    </xdr:to>
    <xdr:sp macro="" textlink="">
      <xdr:nvSpPr>
        <xdr:cNvPr id="135" name="楕円 134"/>
        <xdr:cNvSpPr/>
      </xdr:nvSpPr>
      <xdr:spPr bwMode="auto">
        <a:xfrm>
          <a:off x="4254500" y="67270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228439</xdr:rowOff>
    </xdr:from>
    <xdr:ext cx="762000" cy="259045"/>
    <xdr:sp macro="" textlink="">
      <xdr:nvSpPr>
        <xdr:cNvPr id="136" name="テキスト ボックス 135"/>
        <xdr:cNvSpPr txBox="1"/>
      </xdr:nvSpPr>
      <xdr:spPr>
        <a:xfrm>
          <a:off x="3924300" y="64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208834</xdr:rowOff>
    </xdr:from>
    <xdr:to>
      <xdr:col>19</xdr:col>
      <xdr:colOff>38100</xdr:colOff>
      <xdr:row>35</xdr:row>
      <xdr:rowOff>310434</xdr:rowOff>
    </xdr:to>
    <xdr:sp macro="" textlink="">
      <xdr:nvSpPr>
        <xdr:cNvPr id="137" name="楕円 136"/>
        <xdr:cNvSpPr/>
      </xdr:nvSpPr>
      <xdr:spPr bwMode="auto">
        <a:xfrm>
          <a:off x="3556000" y="68191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320611</xdr:rowOff>
    </xdr:from>
    <xdr:ext cx="762000" cy="259045"/>
    <xdr:sp macro="" textlink="">
      <xdr:nvSpPr>
        <xdr:cNvPr id="138" name="テキスト ボックス 137"/>
        <xdr:cNvSpPr txBox="1"/>
      </xdr:nvSpPr>
      <xdr:spPr>
        <a:xfrm>
          <a:off x="3225800" y="6588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240381</xdr:rowOff>
    </xdr:from>
    <xdr:to>
      <xdr:col>15</xdr:col>
      <xdr:colOff>101600</xdr:colOff>
      <xdr:row>35</xdr:row>
      <xdr:rowOff>341981</xdr:rowOff>
    </xdr:to>
    <xdr:sp macro="" textlink="">
      <xdr:nvSpPr>
        <xdr:cNvPr id="139" name="楕円 138"/>
        <xdr:cNvSpPr/>
      </xdr:nvSpPr>
      <xdr:spPr bwMode="auto">
        <a:xfrm>
          <a:off x="2857500" y="68507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326758</xdr:rowOff>
    </xdr:from>
    <xdr:ext cx="762000" cy="259045"/>
    <xdr:sp macro="" textlink="">
      <xdr:nvSpPr>
        <xdr:cNvPr id="140" name="テキスト ボックス 139"/>
        <xdr:cNvSpPr txBox="1"/>
      </xdr:nvSpPr>
      <xdr:spPr>
        <a:xfrm>
          <a:off x="2527300" y="69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165024</xdr:rowOff>
    </xdr:from>
    <xdr:to>
      <xdr:col>24</xdr:col>
      <xdr:colOff>62865</xdr:colOff>
      <xdr:row>38</xdr:row>
      <xdr:rowOff>170142</xdr:rowOff>
    </xdr:to>
    <xdr:cxnSp macro="">
      <xdr:nvCxnSpPr>
        <xdr:cNvPr id="56" name="直線コネクタ 55"/>
        <xdr:cNvCxnSpPr/>
      </xdr:nvCxnSpPr>
      <xdr:spPr>
        <a:xfrm flipV="1">
          <a:off x="4633595" y="5137074"/>
          <a:ext cx="1270" cy="154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2519</xdr:rowOff>
    </xdr:from>
    <xdr:ext cx="534377" cy="259045"/>
    <xdr:sp macro="" textlink="">
      <xdr:nvSpPr>
        <xdr:cNvPr id="57" name="人件費最小値テキスト"/>
        <xdr:cNvSpPr txBox="1"/>
      </xdr:nvSpPr>
      <xdr:spPr>
        <a:xfrm>
          <a:off x="4686300" y="668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170142</xdr:rowOff>
    </xdr:from>
    <xdr:to>
      <xdr:col>24</xdr:col>
      <xdr:colOff>152400</xdr:colOff>
      <xdr:row>38</xdr:row>
      <xdr:rowOff>170142</xdr:rowOff>
    </xdr:to>
    <xdr:cxnSp macro="">
      <xdr:nvCxnSpPr>
        <xdr:cNvPr id="58" name="直線コネクタ 57"/>
        <xdr:cNvCxnSpPr/>
      </xdr:nvCxnSpPr>
      <xdr:spPr>
        <a:xfrm>
          <a:off x="4546600" y="6685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111701</xdr:rowOff>
    </xdr:from>
    <xdr:ext cx="599010" cy="259045"/>
    <xdr:sp macro="" textlink="">
      <xdr:nvSpPr>
        <xdr:cNvPr id="59" name="人件費最大値テキスト"/>
        <xdr:cNvSpPr txBox="1"/>
      </xdr:nvSpPr>
      <xdr:spPr>
        <a:xfrm>
          <a:off x="4686300" y="4912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29</xdr:row>
      <xdr:rowOff>165024</xdr:rowOff>
    </xdr:from>
    <xdr:to>
      <xdr:col>24</xdr:col>
      <xdr:colOff>152400</xdr:colOff>
      <xdr:row>29</xdr:row>
      <xdr:rowOff>165024</xdr:rowOff>
    </xdr:to>
    <xdr:cxnSp macro="">
      <xdr:nvCxnSpPr>
        <xdr:cNvPr id="60" name="直線コネクタ 59"/>
        <xdr:cNvCxnSpPr/>
      </xdr:nvCxnSpPr>
      <xdr:spPr>
        <a:xfrm>
          <a:off x="4546600" y="5137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24905</xdr:rowOff>
    </xdr:from>
    <xdr:to>
      <xdr:col>24</xdr:col>
      <xdr:colOff>63500</xdr:colOff>
      <xdr:row>35</xdr:row>
      <xdr:rowOff>109842</xdr:rowOff>
    </xdr:to>
    <xdr:cxnSp macro="">
      <xdr:nvCxnSpPr>
        <xdr:cNvPr id="61" name="直線コネクタ 60"/>
        <xdr:cNvCxnSpPr/>
      </xdr:nvCxnSpPr>
      <xdr:spPr>
        <a:xfrm flipV="1">
          <a:off x="3797300" y="6025655"/>
          <a:ext cx="838200" cy="8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34866</xdr:rowOff>
    </xdr:from>
    <xdr:ext cx="599010" cy="259045"/>
    <xdr:sp macro="" textlink="">
      <xdr:nvSpPr>
        <xdr:cNvPr id="62" name="人件費平均値テキスト"/>
        <xdr:cNvSpPr txBox="1"/>
      </xdr:nvSpPr>
      <xdr:spPr>
        <a:xfrm>
          <a:off x="4686300" y="60356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56439</xdr:rowOff>
    </xdr:from>
    <xdr:to>
      <xdr:col>24</xdr:col>
      <xdr:colOff>114300</xdr:colOff>
      <xdr:row>35</xdr:row>
      <xdr:rowOff>158039</xdr:rowOff>
    </xdr:to>
    <xdr:sp macro="" textlink="">
      <xdr:nvSpPr>
        <xdr:cNvPr id="63" name="フローチャート: 判断 62"/>
        <xdr:cNvSpPr/>
      </xdr:nvSpPr>
      <xdr:spPr>
        <a:xfrm>
          <a:off x="4584700" y="605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109842</xdr:rowOff>
    </xdr:from>
    <xdr:to>
      <xdr:col>19</xdr:col>
      <xdr:colOff>177800</xdr:colOff>
      <xdr:row>36</xdr:row>
      <xdr:rowOff>17526</xdr:rowOff>
    </xdr:to>
    <xdr:cxnSp macro="">
      <xdr:nvCxnSpPr>
        <xdr:cNvPr id="64" name="直線コネクタ 63"/>
        <xdr:cNvCxnSpPr/>
      </xdr:nvCxnSpPr>
      <xdr:spPr>
        <a:xfrm flipV="1">
          <a:off x="2908300" y="6110592"/>
          <a:ext cx="889000" cy="79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116891</xdr:rowOff>
    </xdr:from>
    <xdr:to>
      <xdr:col>20</xdr:col>
      <xdr:colOff>38100</xdr:colOff>
      <xdr:row>36</xdr:row>
      <xdr:rowOff>47041</xdr:rowOff>
    </xdr:to>
    <xdr:sp macro="" textlink="">
      <xdr:nvSpPr>
        <xdr:cNvPr id="65" name="フローチャート: 判断 64"/>
        <xdr:cNvSpPr/>
      </xdr:nvSpPr>
      <xdr:spPr>
        <a:xfrm>
          <a:off x="37465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38168</xdr:rowOff>
    </xdr:from>
    <xdr:ext cx="599010" cy="259045"/>
    <xdr:sp macro="" textlink="">
      <xdr:nvSpPr>
        <xdr:cNvPr id="66" name="テキスト ボックス 65"/>
        <xdr:cNvSpPr txBox="1"/>
      </xdr:nvSpPr>
      <xdr:spPr>
        <a:xfrm>
          <a:off x="3497795" y="621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17526</xdr:rowOff>
    </xdr:from>
    <xdr:to>
      <xdr:col>15</xdr:col>
      <xdr:colOff>50800</xdr:colOff>
      <xdr:row>36</xdr:row>
      <xdr:rowOff>73254</xdr:rowOff>
    </xdr:to>
    <xdr:cxnSp macro="">
      <xdr:nvCxnSpPr>
        <xdr:cNvPr id="67" name="直線コネクタ 66"/>
        <xdr:cNvCxnSpPr/>
      </xdr:nvCxnSpPr>
      <xdr:spPr>
        <a:xfrm flipV="1">
          <a:off x="2019300" y="6189726"/>
          <a:ext cx="889000" cy="55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138760</xdr:rowOff>
    </xdr:from>
    <xdr:to>
      <xdr:col>15</xdr:col>
      <xdr:colOff>101600</xdr:colOff>
      <xdr:row>36</xdr:row>
      <xdr:rowOff>68910</xdr:rowOff>
    </xdr:to>
    <xdr:sp macro="" textlink="">
      <xdr:nvSpPr>
        <xdr:cNvPr id="68" name="フローチャート: 判断 67"/>
        <xdr:cNvSpPr/>
      </xdr:nvSpPr>
      <xdr:spPr>
        <a:xfrm>
          <a:off x="2857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60037</xdr:rowOff>
    </xdr:from>
    <xdr:ext cx="599010" cy="259045"/>
    <xdr:sp macro="" textlink="">
      <xdr:nvSpPr>
        <xdr:cNvPr id="69" name="テキスト ボックス 68"/>
        <xdr:cNvSpPr txBox="1"/>
      </xdr:nvSpPr>
      <xdr:spPr>
        <a:xfrm>
          <a:off x="2608795" y="6232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73254</xdr:rowOff>
    </xdr:from>
    <xdr:to>
      <xdr:col>10</xdr:col>
      <xdr:colOff>114300</xdr:colOff>
      <xdr:row>39</xdr:row>
      <xdr:rowOff>43383</xdr:rowOff>
    </xdr:to>
    <xdr:cxnSp macro="">
      <xdr:nvCxnSpPr>
        <xdr:cNvPr id="70" name="直線コネクタ 69"/>
        <xdr:cNvCxnSpPr/>
      </xdr:nvCxnSpPr>
      <xdr:spPr>
        <a:xfrm flipV="1">
          <a:off x="1130300" y="6245454"/>
          <a:ext cx="889000" cy="484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12700</xdr:rowOff>
    </xdr:from>
    <xdr:to>
      <xdr:col>10</xdr:col>
      <xdr:colOff>165100</xdr:colOff>
      <xdr:row>36</xdr:row>
      <xdr:rowOff>114300</xdr:rowOff>
    </xdr:to>
    <xdr:sp macro="" textlink="">
      <xdr:nvSpPr>
        <xdr:cNvPr id="71" name="フローチャート: 判断 70"/>
        <xdr:cNvSpPr/>
      </xdr:nvSpPr>
      <xdr:spPr>
        <a:xfrm>
          <a:off x="1968500" y="618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130827</xdr:rowOff>
    </xdr:from>
    <xdr:ext cx="534377" cy="259045"/>
    <xdr:sp macro="" textlink="">
      <xdr:nvSpPr>
        <xdr:cNvPr id="72" name="テキスト ボックス 71"/>
        <xdr:cNvSpPr txBox="1"/>
      </xdr:nvSpPr>
      <xdr:spPr>
        <a:xfrm>
          <a:off x="1752111" y="596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138925</xdr:rowOff>
    </xdr:from>
    <xdr:to>
      <xdr:col>6</xdr:col>
      <xdr:colOff>38100</xdr:colOff>
      <xdr:row>37</xdr:row>
      <xdr:rowOff>69075</xdr:rowOff>
    </xdr:to>
    <xdr:sp macro="" textlink="">
      <xdr:nvSpPr>
        <xdr:cNvPr id="73" name="フローチャート: 判断 72"/>
        <xdr:cNvSpPr/>
      </xdr:nvSpPr>
      <xdr:spPr>
        <a:xfrm>
          <a:off x="1079500" y="6311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85602</xdr:rowOff>
    </xdr:from>
    <xdr:ext cx="534377" cy="259045"/>
    <xdr:sp macro="" textlink="">
      <xdr:nvSpPr>
        <xdr:cNvPr id="74" name="テキスト ボックス 73"/>
        <xdr:cNvSpPr txBox="1"/>
      </xdr:nvSpPr>
      <xdr:spPr>
        <a:xfrm>
          <a:off x="863111" y="6086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145555</xdr:rowOff>
    </xdr:from>
    <xdr:to>
      <xdr:col>24</xdr:col>
      <xdr:colOff>114300</xdr:colOff>
      <xdr:row>35</xdr:row>
      <xdr:rowOff>75705</xdr:rowOff>
    </xdr:to>
    <xdr:sp macro="" textlink="">
      <xdr:nvSpPr>
        <xdr:cNvPr id="80" name="楕円 79"/>
        <xdr:cNvSpPr/>
      </xdr:nvSpPr>
      <xdr:spPr>
        <a:xfrm>
          <a:off x="4584700" y="597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168432</xdr:rowOff>
    </xdr:from>
    <xdr:ext cx="599010" cy="259045"/>
    <xdr:sp macro="" textlink="">
      <xdr:nvSpPr>
        <xdr:cNvPr id="81" name="人件費該当値テキスト"/>
        <xdr:cNvSpPr txBox="1"/>
      </xdr:nvSpPr>
      <xdr:spPr>
        <a:xfrm>
          <a:off x="4686300" y="582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59042</xdr:rowOff>
    </xdr:from>
    <xdr:to>
      <xdr:col>20</xdr:col>
      <xdr:colOff>38100</xdr:colOff>
      <xdr:row>35</xdr:row>
      <xdr:rowOff>160642</xdr:rowOff>
    </xdr:to>
    <xdr:sp macro="" textlink="">
      <xdr:nvSpPr>
        <xdr:cNvPr id="82" name="楕円 81"/>
        <xdr:cNvSpPr/>
      </xdr:nvSpPr>
      <xdr:spPr>
        <a:xfrm>
          <a:off x="3746500" y="6059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5719</xdr:rowOff>
    </xdr:from>
    <xdr:ext cx="599010" cy="259045"/>
    <xdr:sp macro="" textlink="">
      <xdr:nvSpPr>
        <xdr:cNvPr id="83" name="テキスト ボックス 82"/>
        <xdr:cNvSpPr txBox="1"/>
      </xdr:nvSpPr>
      <xdr:spPr>
        <a:xfrm>
          <a:off x="3497795" y="5835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138176</xdr:rowOff>
    </xdr:from>
    <xdr:to>
      <xdr:col>15</xdr:col>
      <xdr:colOff>101600</xdr:colOff>
      <xdr:row>36</xdr:row>
      <xdr:rowOff>68326</xdr:rowOff>
    </xdr:to>
    <xdr:sp macro="" textlink="">
      <xdr:nvSpPr>
        <xdr:cNvPr id="84" name="楕円 83"/>
        <xdr:cNvSpPr/>
      </xdr:nvSpPr>
      <xdr:spPr>
        <a:xfrm>
          <a:off x="2857500" y="6138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84853</xdr:rowOff>
    </xdr:from>
    <xdr:ext cx="599010" cy="259045"/>
    <xdr:sp macro="" textlink="">
      <xdr:nvSpPr>
        <xdr:cNvPr id="85" name="テキスト ボックス 84"/>
        <xdr:cNvSpPr txBox="1"/>
      </xdr:nvSpPr>
      <xdr:spPr>
        <a:xfrm>
          <a:off x="2608795" y="5914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22454</xdr:rowOff>
    </xdr:from>
    <xdr:to>
      <xdr:col>10</xdr:col>
      <xdr:colOff>165100</xdr:colOff>
      <xdr:row>36</xdr:row>
      <xdr:rowOff>124054</xdr:rowOff>
    </xdr:to>
    <xdr:sp macro="" textlink="">
      <xdr:nvSpPr>
        <xdr:cNvPr id="86" name="楕円 85"/>
        <xdr:cNvSpPr/>
      </xdr:nvSpPr>
      <xdr:spPr>
        <a:xfrm>
          <a:off x="1968500" y="619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115181</xdr:rowOff>
    </xdr:from>
    <xdr:ext cx="534377" cy="259045"/>
    <xdr:sp macro="" textlink="">
      <xdr:nvSpPr>
        <xdr:cNvPr id="87" name="テキスト ボックス 86"/>
        <xdr:cNvSpPr txBox="1"/>
      </xdr:nvSpPr>
      <xdr:spPr>
        <a:xfrm>
          <a:off x="1752111" y="6287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164033</xdr:rowOff>
    </xdr:from>
    <xdr:to>
      <xdr:col>6</xdr:col>
      <xdr:colOff>38100</xdr:colOff>
      <xdr:row>39</xdr:row>
      <xdr:rowOff>94183</xdr:rowOff>
    </xdr:to>
    <xdr:sp macro="" textlink="">
      <xdr:nvSpPr>
        <xdr:cNvPr id="88" name="楕円 87"/>
        <xdr:cNvSpPr/>
      </xdr:nvSpPr>
      <xdr:spPr>
        <a:xfrm>
          <a:off x="1079500" y="6679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85310</xdr:rowOff>
    </xdr:from>
    <xdr:ext cx="534377" cy="259045"/>
    <xdr:sp macro="" textlink="">
      <xdr:nvSpPr>
        <xdr:cNvPr id="89" name="テキスト ボックス 88"/>
        <xdr:cNvSpPr txBox="1"/>
      </xdr:nvSpPr>
      <xdr:spPr>
        <a:xfrm>
          <a:off x="863111" y="677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165688</xdr:rowOff>
    </xdr:from>
    <xdr:to>
      <xdr:col>24</xdr:col>
      <xdr:colOff>62865</xdr:colOff>
      <xdr:row>57</xdr:row>
      <xdr:rowOff>153504</xdr:rowOff>
    </xdr:to>
    <xdr:cxnSp macro="">
      <xdr:nvCxnSpPr>
        <xdr:cNvPr id="113" name="直線コネクタ 112"/>
        <xdr:cNvCxnSpPr/>
      </xdr:nvCxnSpPr>
      <xdr:spPr>
        <a:xfrm flipV="1">
          <a:off x="4633595" y="8738188"/>
          <a:ext cx="1270" cy="1187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157331</xdr:rowOff>
    </xdr:from>
    <xdr:ext cx="534377" cy="259045"/>
    <xdr:sp macro="" textlink="">
      <xdr:nvSpPr>
        <xdr:cNvPr id="114" name="物件費最小値テキスト"/>
        <xdr:cNvSpPr txBox="1"/>
      </xdr:nvSpPr>
      <xdr:spPr>
        <a:xfrm>
          <a:off x="4686300" y="992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153504</xdr:rowOff>
    </xdr:from>
    <xdr:to>
      <xdr:col>24</xdr:col>
      <xdr:colOff>152400</xdr:colOff>
      <xdr:row>57</xdr:row>
      <xdr:rowOff>153504</xdr:rowOff>
    </xdr:to>
    <xdr:cxnSp macro="">
      <xdr:nvCxnSpPr>
        <xdr:cNvPr id="115" name="直線コネクタ 114"/>
        <xdr:cNvCxnSpPr/>
      </xdr:nvCxnSpPr>
      <xdr:spPr>
        <a:xfrm>
          <a:off x="4546600" y="99261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112365</xdr:rowOff>
    </xdr:from>
    <xdr:ext cx="599010" cy="259045"/>
    <xdr:sp macro="" textlink="">
      <xdr:nvSpPr>
        <xdr:cNvPr id="116" name="物件費最大値テキスト"/>
        <xdr:cNvSpPr txBox="1"/>
      </xdr:nvSpPr>
      <xdr:spPr>
        <a:xfrm>
          <a:off x="4686300" y="8513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373,179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165688</xdr:rowOff>
    </xdr:from>
    <xdr:to>
      <xdr:col>24</xdr:col>
      <xdr:colOff>152400</xdr:colOff>
      <xdr:row>50</xdr:row>
      <xdr:rowOff>165688</xdr:rowOff>
    </xdr:to>
    <xdr:cxnSp macro="">
      <xdr:nvCxnSpPr>
        <xdr:cNvPr id="117" name="直線コネクタ 116"/>
        <xdr:cNvCxnSpPr/>
      </xdr:nvCxnSpPr>
      <xdr:spPr>
        <a:xfrm>
          <a:off x="4546600" y="8738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125351</xdr:rowOff>
    </xdr:from>
    <xdr:to>
      <xdr:col>24</xdr:col>
      <xdr:colOff>63500</xdr:colOff>
      <xdr:row>56</xdr:row>
      <xdr:rowOff>153508</xdr:rowOff>
    </xdr:to>
    <xdr:cxnSp macro="">
      <xdr:nvCxnSpPr>
        <xdr:cNvPr id="118" name="直線コネクタ 117"/>
        <xdr:cNvCxnSpPr/>
      </xdr:nvCxnSpPr>
      <xdr:spPr>
        <a:xfrm flipV="1">
          <a:off x="3797300" y="9726551"/>
          <a:ext cx="838200" cy="28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70836</xdr:rowOff>
    </xdr:from>
    <xdr:ext cx="599010" cy="259045"/>
    <xdr:sp macro="" textlink="">
      <xdr:nvSpPr>
        <xdr:cNvPr id="119" name="物件費平均値テキスト"/>
        <xdr:cNvSpPr txBox="1"/>
      </xdr:nvSpPr>
      <xdr:spPr>
        <a:xfrm>
          <a:off x="4686300" y="9672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92409</xdr:rowOff>
    </xdr:from>
    <xdr:to>
      <xdr:col>24</xdr:col>
      <xdr:colOff>114300</xdr:colOff>
      <xdr:row>57</xdr:row>
      <xdr:rowOff>22559</xdr:rowOff>
    </xdr:to>
    <xdr:sp macro="" textlink="">
      <xdr:nvSpPr>
        <xdr:cNvPr id="120" name="フローチャート: 判断 119"/>
        <xdr:cNvSpPr/>
      </xdr:nvSpPr>
      <xdr:spPr>
        <a:xfrm>
          <a:off x="4584700" y="9693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153508</xdr:rowOff>
    </xdr:from>
    <xdr:to>
      <xdr:col>19</xdr:col>
      <xdr:colOff>177800</xdr:colOff>
      <xdr:row>57</xdr:row>
      <xdr:rowOff>23582</xdr:rowOff>
    </xdr:to>
    <xdr:cxnSp macro="">
      <xdr:nvCxnSpPr>
        <xdr:cNvPr id="121" name="直線コネクタ 120"/>
        <xdr:cNvCxnSpPr/>
      </xdr:nvCxnSpPr>
      <xdr:spPr>
        <a:xfrm flipV="1">
          <a:off x="2908300" y="9754708"/>
          <a:ext cx="889000" cy="4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108712</xdr:rowOff>
    </xdr:from>
    <xdr:to>
      <xdr:col>20</xdr:col>
      <xdr:colOff>38100</xdr:colOff>
      <xdr:row>57</xdr:row>
      <xdr:rowOff>38862</xdr:rowOff>
    </xdr:to>
    <xdr:sp macro="" textlink="">
      <xdr:nvSpPr>
        <xdr:cNvPr id="122" name="フローチャート: 判断 121"/>
        <xdr:cNvSpPr/>
      </xdr:nvSpPr>
      <xdr:spPr>
        <a:xfrm>
          <a:off x="37465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29989</xdr:rowOff>
    </xdr:from>
    <xdr:ext cx="599010" cy="259045"/>
    <xdr:sp macro="" textlink="">
      <xdr:nvSpPr>
        <xdr:cNvPr id="123" name="テキスト ボックス 122"/>
        <xdr:cNvSpPr txBox="1"/>
      </xdr:nvSpPr>
      <xdr:spPr>
        <a:xfrm>
          <a:off x="3497795" y="98026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23582</xdr:rowOff>
    </xdr:from>
    <xdr:to>
      <xdr:col>15</xdr:col>
      <xdr:colOff>50800</xdr:colOff>
      <xdr:row>57</xdr:row>
      <xdr:rowOff>71668</xdr:rowOff>
    </xdr:to>
    <xdr:cxnSp macro="">
      <xdr:nvCxnSpPr>
        <xdr:cNvPr id="124" name="直線コネクタ 123"/>
        <xdr:cNvCxnSpPr/>
      </xdr:nvCxnSpPr>
      <xdr:spPr>
        <a:xfrm flipV="1">
          <a:off x="2019300" y="9796232"/>
          <a:ext cx="889000" cy="48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134540</xdr:rowOff>
    </xdr:from>
    <xdr:to>
      <xdr:col>15</xdr:col>
      <xdr:colOff>101600</xdr:colOff>
      <xdr:row>57</xdr:row>
      <xdr:rowOff>64690</xdr:rowOff>
    </xdr:to>
    <xdr:sp macro="" textlink="">
      <xdr:nvSpPr>
        <xdr:cNvPr id="125" name="フローチャート: 判断 124"/>
        <xdr:cNvSpPr/>
      </xdr:nvSpPr>
      <xdr:spPr>
        <a:xfrm>
          <a:off x="2857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81217</xdr:rowOff>
    </xdr:from>
    <xdr:ext cx="534377" cy="259045"/>
    <xdr:sp macro="" textlink="">
      <xdr:nvSpPr>
        <xdr:cNvPr id="126" name="テキスト ボックス 125"/>
        <xdr:cNvSpPr txBox="1"/>
      </xdr:nvSpPr>
      <xdr:spPr>
        <a:xfrm>
          <a:off x="2641111" y="951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44038</xdr:rowOff>
    </xdr:from>
    <xdr:to>
      <xdr:col>10</xdr:col>
      <xdr:colOff>114300</xdr:colOff>
      <xdr:row>57</xdr:row>
      <xdr:rowOff>71668</xdr:rowOff>
    </xdr:to>
    <xdr:cxnSp macro="">
      <xdr:nvCxnSpPr>
        <xdr:cNvPr id="127" name="直線コネクタ 126"/>
        <xdr:cNvCxnSpPr/>
      </xdr:nvCxnSpPr>
      <xdr:spPr>
        <a:xfrm>
          <a:off x="1130300" y="9816688"/>
          <a:ext cx="889000" cy="2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163546</xdr:rowOff>
    </xdr:from>
    <xdr:to>
      <xdr:col>10</xdr:col>
      <xdr:colOff>165100</xdr:colOff>
      <xdr:row>57</xdr:row>
      <xdr:rowOff>93696</xdr:rowOff>
    </xdr:to>
    <xdr:sp macro="" textlink="">
      <xdr:nvSpPr>
        <xdr:cNvPr id="128" name="フローチャート: 判断 127"/>
        <xdr:cNvSpPr/>
      </xdr:nvSpPr>
      <xdr:spPr>
        <a:xfrm>
          <a:off x="1968500" y="9764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110223</xdr:rowOff>
    </xdr:from>
    <xdr:ext cx="534377" cy="259045"/>
    <xdr:sp macro="" textlink="">
      <xdr:nvSpPr>
        <xdr:cNvPr id="129" name="テキスト ボックス 128"/>
        <xdr:cNvSpPr txBox="1"/>
      </xdr:nvSpPr>
      <xdr:spPr>
        <a:xfrm>
          <a:off x="1752111" y="953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135333</xdr:rowOff>
    </xdr:from>
    <xdr:to>
      <xdr:col>6</xdr:col>
      <xdr:colOff>38100</xdr:colOff>
      <xdr:row>57</xdr:row>
      <xdr:rowOff>65483</xdr:rowOff>
    </xdr:to>
    <xdr:sp macro="" textlink="">
      <xdr:nvSpPr>
        <xdr:cNvPr id="130" name="フローチャート: 判断 129"/>
        <xdr:cNvSpPr/>
      </xdr:nvSpPr>
      <xdr:spPr>
        <a:xfrm>
          <a:off x="1079500" y="9736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82010</xdr:rowOff>
    </xdr:from>
    <xdr:ext cx="534377" cy="259045"/>
    <xdr:sp macro="" textlink="">
      <xdr:nvSpPr>
        <xdr:cNvPr id="131" name="テキスト ボックス 130"/>
        <xdr:cNvSpPr txBox="1"/>
      </xdr:nvSpPr>
      <xdr:spPr>
        <a:xfrm>
          <a:off x="863111" y="9511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74551</xdr:rowOff>
    </xdr:from>
    <xdr:to>
      <xdr:col>24</xdr:col>
      <xdr:colOff>114300</xdr:colOff>
      <xdr:row>57</xdr:row>
      <xdr:rowOff>4701</xdr:rowOff>
    </xdr:to>
    <xdr:sp macro="" textlink="">
      <xdr:nvSpPr>
        <xdr:cNvPr id="137" name="楕円 136"/>
        <xdr:cNvSpPr/>
      </xdr:nvSpPr>
      <xdr:spPr>
        <a:xfrm>
          <a:off x="4584700" y="967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97428</xdr:rowOff>
    </xdr:from>
    <xdr:ext cx="599010" cy="259045"/>
    <xdr:sp macro="" textlink="">
      <xdr:nvSpPr>
        <xdr:cNvPr id="138" name="物件費該当値テキスト"/>
        <xdr:cNvSpPr txBox="1"/>
      </xdr:nvSpPr>
      <xdr:spPr>
        <a:xfrm>
          <a:off x="4686300" y="9527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102708</xdr:rowOff>
    </xdr:from>
    <xdr:to>
      <xdr:col>20</xdr:col>
      <xdr:colOff>38100</xdr:colOff>
      <xdr:row>57</xdr:row>
      <xdr:rowOff>32858</xdr:rowOff>
    </xdr:to>
    <xdr:sp macro="" textlink="">
      <xdr:nvSpPr>
        <xdr:cNvPr id="139" name="楕円 138"/>
        <xdr:cNvSpPr/>
      </xdr:nvSpPr>
      <xdr:spPr>
        <a:xfrm>
          <a:off x="3746500" y="9703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49385</xdr:rowOff>
    </xdr:from>
    <xdr:ext cx="599010" cy="259045"/>
    <xdr:sp macro="" textlink="">
      <xdr:nvSpPr>
        <xdr:cNvPr id="140" name="テキスト ボックス 139"/>
        <xdr:cNvSpPr txBox="1"/>
      </xdr:nvSpPr>
      <xdr:spPr>
        <a:xfrm>
          <a:off x="3497795" y="9479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144232</xdr:rowOff>
    </xdr:from>
    <xdr:to>
      <xdr:col>15</xdr:col>
      <xdr:colOff>101600</xdr:colOff>
      <xdr:row>57</xdr:row>
      <xdr:rowOff>74382</xdr:rowOff>
    </xdr:to>
    <xdr:sp macro="" textlink="">
      <xdr:nvSpPr>
        <xdr:cNvPr id="141" name="楕円 140"/>
        <xdr:cNvSpPr/>
      </xdr:nvSpPr>
      <xdr:spPr>
        <a:xfrm>
          <a:off x="2857500" y="9745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65509</xdr:rowOff>
    </xdr:from>
    <xdr:ext cx="534377" cy="259045"/>
    <xdr:sp macro="" textlink="">
      <xdr:nvSpPr>
        <xdr:cNvPr id="142" name="テキスト ボックス 141"/>
        <xdr:cNvSpPr txBox="1"/>
      </xdr:nvSpPr>
      <xdr:spPr>
        <a:xfrm>
          <a:off x="2641111" y="9838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20868</xdr:rowOff>
    </xdr:from>
    <xdr:to>
      <xdr:col>10</xdr:col>
      <xdr:colOff>165100</xdr:colOff>
      <xdr:row>57</xdr:row>
      <xdr:rowOff>122468</xdr:rowOff>
    </xdr:to>
    <xdr:sp macro="" textlink="">
      <xdr:nvSpPr>
        <xdr:cNvPr id="143" name="楕円 142"/>
        <xdr:cNvSpPr/>
      </xdr:nvSpPr>
      <xdr:spPr>
        <a:xfrm>
          <a:off x="1968500" y="979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113595</xdr:rowOff>
    </xdr:from>
    <xdr:ext cx="534377" cy="259045"/>
    <xdr:sp macro="" textlink="">
      <xdr:nvSpPr>
        <xdr:cNvPr id="144" name="テキスト ボックス 143"/>
        <xdr:cNvSpPr txBox="1"/>
      </xdr:nvSpPr>
      <xdr:spPr>
        <a:xfrm>
          <a:off x="1752111" y="98862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164688</xdr:rowOff>
    </xdr:from>
    <xdr:to>
      <xdr:col>6</xdr:col>
      <xdr:colOff>38100</xdr:colOff>
      <xdr:row>57</xdr:row>
      <xdr:rowOff>94838</xdr:rowOff>
    </xdr:to>
    <xdr:sp macro="" textlink="">
      <xdr:nvSpPr>
        <xdr:cNvPr id="145" name="楕円 144"/>
        <xdr:cNvSpPr/>
      </xdr:nvSpPr>
      <xdr:spPr>
        <a:xfrm>
          <a:off x="1079500" y="976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85965</xdr:rowOff>
    </xdr:from>
    <xdr:ext cx="534377" cy="259045"/>
    <xdr:sp macro="" textlink="">
      <xdr:nvSpPr>
        <xdr:cNvPr id="146" name="テキスト ボックス 145"/>
        <xdr:cNvSpPr txBox="1"/>
      </xdr:nvSpPr>
      <xdr:spPr>
        <a:xfrm>
          <a:off x="863111" y="985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7" name="直線コネクタ 156"/>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8" name="テキスト ボックス 157"/>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9" name="直線コネクタ 158"/>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0" name="テキスト ボックス 159"/>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1" name="直線コネクタ 160"/>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2" name="テキスト ボックス 161"/>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3" name="直線コネクタ 162"/>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4" name="テキスト ボックス 163"/>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5" name="直線コネクタ 164"/>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6" name="テキスト ボックス 165"/>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8" name="テキスト ボックス 167"/>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59613</xdr:rowOff>
    </xdr:from>
    <xdr:to>
      <xdr:col>24</xdr:col>
      <xdr:colOff>62865</xdr:colOff>
      <xdr:row>79</xdr:row>
      <xdr:rowOff>9740</xdr:rowOff>
    </xdr:to>
    <xdr:cxnSp macro="">
      <xdr:nvCxnSpPr>
        <xdr:cNvPr id="170" name="直線コネクタ 169"/>
        <xdr:cNvCxnSpPr/>
      </xdr:nvCxnSpPr>
      <xdr:spPr>
        <a:xfrm flipV="1">
          <a:off x="4633595" y="12061113"/>
          <a:ext cx="1270" cy="14931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13567</xdr:rowOff>
    </xdr:from>
    <xdr:ext cx="378565" cy="259045"/>
    <xdr:sp macro="" textlink="">
      <xdr:nvSpPr>
        <xdr:cNvPr id="171" name="維持補修費最小値テキスト"/>
        <xdr:cNvSpPr txBox="1"/>
      </xdr:nvSpPr>
      <xdr:spPr>
        <a:xfrm>
          <a:off x="4686300" y="135581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9740</xdr:rowOff>
    </xdr:from>
    <xdr:to>
      <xdr:col>24</xdr:col>
      <xdr:colOff>152400</xdr:colOff>
      <xdr:row>79</xdr:row>
      <xdr:rowOff>9740</xdr:rowOff>
    </xdr:to>
    <xdr:cxnSp macro="">
      <xdr:nvCxnSpPr>
        <xdr:cNvPr id="172" name="直線コネクタ 171"/>
        <xdr:cNvCxnSpPr/>
      </xdr:nvCxnSpPr>
      <xdr:spPr>
        <a:xfrm>
          <a:off x="4546600" y="13554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6290</xdr:rowOff>
    </xdr:from>
    <xdr:ext cx="534377" cy="259045"/>
    <xdr:sp macro="" textlink="">
      <xdr:nvSpPr>
        <xdr:cNvPr id="173" name="維持補修費最大値テキスト"/>
        <xdr:cNvSpPr txBox="1"/>
      </xdr:nvSpPr>
      <xdr:spPr>
        <a:xfrm>
          <a:off x="4686300" y="11836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59613</xdr:rowOff>
    </xdr:from>
    <xdr:to>
      <xdr:col>24</xdr:col>
      <xdr:colOff>152400</xdr:colOff>
      <xdr:row>70</xdr:row>
      <xdr:rowOff>59613</xdr:rowOff>
    </xdr:to>
    <xdr:cxnSp macro="">
      <xdr:nvCxnSpPr>
        <xdr:cNvPr id="174" name="直線コネクタ 173"/>
        <xdr:cNvCxnSpPr/>
      </xdr:nvCxnSpPr>
      <xdr:spPr>
        <a:xfrm>
          <a:off x="4546600" y="12061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51612</xdr:rowOff>
    </xdr:from>
    <xdr:to>
      <xdr:col>24</xdr:col>
      <xdr:colOff>63500</xdr:colOff>
      <xdr:row>77</xdr:row>
      <xdr:rowOff>97028</xdr:rowOff>
    </xdr:to>
    <xdr:cxnSp macro="">
      <xdr:nvCxnSpPr>
        <xdr:cNvPr id="175" name="直線コネクタ 174"/>
        <xdr:cNvCxnSpPr/>
      </xdr:nvCxnSpPr>
      <xdr:spPr>
        <a:xfrm flipV="1">
          <a:off x="3797300" y="13253262"/>
          <a:ext cx="838200" cy="45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10392</xdr:rowOff>
    </xdr:from>
    <xdr:ext cx="469744" cy="259045"/>
    <xdr:sp macro="" textlink="">
      <xdr:nvSpPr>
        <xdr:cNvPr id="176" name="維持補修費平均値テキスト"/>
        <xdr:cNvSpPr txBox="1"/>
      </xdr:nvSpPr>
      <xdr:spPr>
        <a:xfrm>
          <a:off x="4686300" y="13040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158965</xdr:rowOff>
    </xdr:from>
    <xdr:to>
      <xdr:col>24</xdr:col>
      <xdr:colOff>114300</xdr:colOff>
      <xdr:row>77</xdr:row>
      <xdr:rowOff>89115</xdr:rowOff>
    </xdr:to>
    <xdr:sp macro="" textlink="">
      <xdr:nvSpPr>
        <xdr:cNvPr id="177" name="フローチャート: 判断 176"/>
        <xdr:cNvSpPr/>
      </xdr:nvSpPr>
      <xdr:spPr>
        <a:xfrm>
          <a:off x="4584700" y="13189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97028</xdr:rowOff>
    </xdr:from>
    <xdr:to>
      <xdr:col>19</xdr:col>
      <xdr:colOff>177800</xdr:colOff>
      <xdr:row>78</xdr:row>
      <xdr:rowOff>19532</xdr:rowOff>
    </xdr:to>
    <xdr:cxnSp macro="">
      <xdr:nvCxnSpPr>
        <xdr:cNvPr id="178" name="直線コネクタ 177"/>
        <xdr:cNvCxnSpPr/>
      </xdr:nvCxnSpPr>
      <xdr:spPr>
        <a:xfrm flipV="1">
          <a:off x="2908300" y="13298678"/>
          <a:ext cx="889000" cy="93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162089</xdr:rowOff>
    </xdr:from>
    <xdr:to>
      <xdr:col>20</xdr:col>
      <xdr:colOff>38100</xdr:colOff>
      <xdr:row>77</xdr:row>
      <xdr:rowOff>92239</xdr:rowOff>
    </xdr:to>
    <xdr:sp macro="" textlink="">
      <xdr:nvSpPr>
        <xdr:cNvPr id="179" name="フローチャート: 判断 178"/>
        <xdr:cNvSpPr/>
      </xdr:nvSpPr>
      <xdr:spPr>
        <a:xfrm>
          <a:off x="3746500" y="1319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108767</xdr:rowOff>
    </xdr:from>
    <xdr:ext cx="469744" cy="259045"/>
    <xdr:sp macro="" textlink="">
      <xdr:nvSpPr>
        <xdr:cNvPr id="180" name="テキスト ボックス 179"/>
        <xdr:cNvSpPr txBox="1"/>
      </xdr:nvSpPr>
      <xdr:spPr>
        <a:xfrm>
          <a:off x="3562428" y="12967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19532</xdr:rowOff>
    </xdr:from>
    <xdr:to>
      <xdr:col>15</xdr:col>
      <xdr:colOff>50800</xdr:colOff>
      <xdr:row>78</xdr:row>
      <xdr:rowOff>37440</xdr:rowOff>
    </xdr:to>
    <xdr:cxnSp macro="">
      <xdr:nvCxnSpPr>
        <xdr:cNvPr id="181" name="直線コネクタ 180"/>
        <xdr:cNvCxnSpPr/>
      </xdr:nvCxnSpPr>
      <xdr:spPr>
        <a:xfrm flipV="1">
          <a:off x="2019300" y="13392632"/>
          <a:ext cx="889000" cy="17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133514</xdr:rowOff>
    </xdr:from>
    <xdr:to>
      <xdr:col>15</xdr:col>
      <xdr:colOff>101600</xdr:colOff>
      <xdr:row>77</xdr:row>
      <xdr:rowOff>63664</xdr:rowOff>
    </xdr:to>
    <xdr:sp macro="" textlink="">
      <xdr:nvSpPr>
        <xdr:cNvPr id="182" name="フローチャート: 判断 181"/>
        <xdr:cNvSpPr/>
      </xdr:nvSpPr>
      <xdr:spPr>
        <a:xfrm>
          <a:off x="2857500" y="1316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80192</xdr:rowOff>
    </xdr:from>
    <xdr:ext cx="469744" cy="259045"/>
    <xdr:sp macro="" textlink="">
      <xdr:nvSpPr>
        <xdr:cNvPr id="183" name="テキスト ボックス 182"/>
        <xdr:cNvSpPr txBox="1"/>
      </xdr:nvSpPr>
      <xdr:spPr>
        <a:xfrm>
          <a:off x="2673428" y="12938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7607</xdr:rowOff>
    </xdr:from>
    <xdr:to>
      <xdr:col>10</xdr:col>
      <xdr:colOff>114300</xdr:colOff>
      <xdr:row>78</xdr:row>
      <xdr:rowOff>37440</xdr:rowOff>
    </xdr:to>
    <xdr:cxnSp macro="">
      <xdr:nvCxnSpPr>
        <xdr:cNvPr id="184" name="直線コネクタ 183"/>
        <xdr:cNvCxnSpPr/>
      </xdr:nvCxnSpPr>
      <xdr:spPr>
        <a:xfrm>
          <a:off x="1130300" y="13380707"/>
          <a:ext cx="889000" cy="29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135534</xdr:rowOff>
    </xdr:from>
    <xdr:to>
      <xdr:col>10</xdr:col>
      <xdr:colOff>165100</xdr:colOff>
      <xdr:row>77</xdr:row>
      <xdr:rowOff>65684</xdr:rowOff>
    </xdr:to>
    <xdr:sp macro="" textlink="">
      <xdr:nvSpPr>
        <xdr:cNvPr id="185" name="フローチャート: 判断 184"/>
        <xdr:cNvSpPr/>
      </xdr:nvSpPr>
      <xdr:spPr>
        <a:xfrm>
          <a:off x="1968500" y="13165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82211</xdr:rowOff>
    </xdr:from>
    <xdr:ext cx="469744" cy="259045"/>
    <xdr:sp macro="" textlink="">
      <xdr:nvSpPr>
        <xdr:cNvPr id="186" name="テキスト ボックス 185"/>
        <xdr:cNvSpPr txBox="1"/>
      </xdr:nvSpPr>
      <xdr:spPr>
        <a:xfrm>
          <a:off x="1784428" y="1294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102730</xdr:rowOff>
    </xdr:from>
    <xdr:to>
      <xdr:col>6</xdr:col>
      <xdr:colOff>38100</xdr:colOff>
      <xdr:row>78</xdr:row>
      <xdr:rowOff>32880</xdr:rowOff>
    </xdr:to>
    <xdr:sp macro="" textlink="">
      <xdr:nvSpPr>
        <xdr:cNvPr id="187" name="フローチャート: 判断 186"/>
        <xdr:cNvSpPr/>
      </xdr:nvSpPr>
      <xdr:spPr>
        <a:xfrm>
          <a:off x="1079500" y="1330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49407</xdr:rowOff>
    </xdr:from>
    <xdr:ext cx="469744" cy="259045"/>
    <xdr:sp macro="" textlink="">
      <xdr:nvSpPr>
        <xdr:cNvPr id="188" name="テキスト ボックス 187"/>
        <xdr:cNvSpPr txBox="1"/>
      </xdr:nvSpPr>
      <xdr:spPr>
        <a:xfrm>
          <a:off x="895428" y="13079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812</xdr:rowOff>
    </xdr:from>
    <xdr:to>
      <xdr:col>24</xdr:col>
      <xdr:colOff>114300</xdr:colOff>
      <xdr:row>77</xdr:row>
      <xdr:rowOff>102412</xdr:rowOff>
    </xdr:to>
    <xdr:sp macro="" textlink="">
      <xdr:nvSpPr>
        <xdr:cNvPr id="194" name="楕円 193"/>
        <xdr:cNvSpPr/>
      </xdr:nvSpPr>
      <xdr:spPr>
        <a:xfrm>
          <a:off x="4584700" y="1320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150689</xdr:rowOff>
    </xdr:from>
    <xdr:ext cx="469744" cy="259045"/>
    <xdr:sp macro="" textlink="">
      <xdr:nvSpPr>
        <xdr:cNvPr id="195" name="維持補修費該当値テキスト"/>
        <xdr:cNvSpPr txBox="1"/>
      </xdr:nvSpPr>
      <xdr:spPr>
        <a:xfrm>
          <a:off x="4686300" y="131808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46228</xdr:rowOff>
    </xdr:from>
    <xdr:to>
      <xdr:col>20</xdr:col>
      <xdr:colOff>38100</xdr:colOff>
      <xdr:row>77</xdr:row>
      <xdr:rowOff>147828</xdr:rowOff>
    </xdr:to>
    <xdr:sp macro="" textlink="">
      <xdr:nvSpPr>
        <xdr:cNvPr id="196" name="楕円 195"/>
        <xdr:cNvSpPr/>
      </xdr:nvSpPr>
      <xdr:spPr>
        <a:xfrm>
          <a:off x="3746500" y="1324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138955</xdr:rowOff>
    </xdr:from>
    <xdr:ext cx="469744" cy="259045"/>
    <xdr:sp macro="" textlink="">
      <xdr:nvSpPr>
        <xdr:cNvPr id="197" name="テキスト ボックス 196"/>
        <xdr:cNvSpPr txBox="1"/>
      </xdr:nvSpPr>
      <xdr:spPr>
        <a:xfrm>
          <a:off x="3562428" y="13340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140182</xdr:rowOff>
    </xdr:from>
    <xdr:to>
      <xdr:col>15</xdr:col>
      <xdr:colOff>101600</xdr:colOff>
      <xdr:row>78</xdr:row>
      <xdr:rowOff>70332</xdr:rowOff>
    </xdr:to>
    <xdr:sp macro="" textlink="">
      <xdr:nvSpPr>
        <xdr:cNvPr id="198" name="楕円 197"/>
        <xdr:cNvSpPr/>
      </xdr:nvSpPr>
      <xdr:spPr>
        <a:xfrm>
          <a:off x="2857500" y="13341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61459</xdr:rowOff>
    </xdr:from>
    <xdr:ext cx="469744" cy="259045"/>
    <xdr:sp macro="" textlink="">
      <xdr:nvSpPr>
        <xdr:cNvPr id="199" name="テキスト ボックス 198"/>
        <xdr:cNvSpPr txBox="1"/>
      </xdr:nvSpPr>
      <xdr:spPr>
        <a:xfrm>
          <a:off x="2673428" y="13434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158090</xdr:rowOff>
    </xdr:from>
    <xdr:to>
      <xdr:col>10</xdr:col>
      <xdr:colOff>165100</xdr:colOff>
      <xdr:row>78</xdr:row>
      <xdr:rowOff>88240</xdr:rowOff>
    </xdr:to>
    <xdr:sp macro="" textlink="">
      <xdr:nvSpPr>
        <xdr:cNvPr id="200" name="楕円 199"/>
        <xdr:cNvSpPr/>
      </xdr:nvSpPr>
      <xdr:spPr>
        <a:xfrm>
          <a:off x="1968500" y="13359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79367</xdr:rowOff>
    </xdr:from>
    <xdr:ext cx="469744" cy="259045"/>
    <xdr:sp macro="" textlink="">
      <xdr:nvSpPr>
        <xdr:cNvPr id="201" name="テキスト ボックス 200"/>
        <xdr:cNvSpPr txBox="1"/>
      </xdr:nvSpPr>
      <xdr:spPr>
        <a:xfrm>
          <a:off x="1784428" y="1345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128257</xdr:rowOff>
    </xdr:from>
    <xdr:to>
      <xdr:col>6</xdr:col>
      <xdr:colOff>38100</xdr:colOff>
      <xdr:row>78</xdr:row>
      <xdr:rowOff>58407</xdr:rowOff>
    </xdr:to>
    <xdr:sp macro="" textlink="">
      <xdr:nvSpPr>
        <xdr:cNvPr id="202" name="楕円 201"/>
        <xdr:cNvSpPr/>
      </xdr:nvSpPr>
      <xdr:spPr>
        <a:xfrm>
          <a:off x="1079500" y="13329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49534</xdr:rowOff>
    </xdr:from>
    <xdr:ext cx="469744" cy="259045"/>
    <xdr:sp macro="" textlink="">
      <xdr:nvSpPr>
        <xdr:cNvPr id="203" name="テキスト ボックス 202"/>
        <xdr:cNvSpPr txBox="1"/>
      </xdr:nvSpPr>
      <xdr:spPr>
        <a:xfrm>
          <a:off x="895428" y="13422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4" name="テキスト ボックス 213"/>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5" name="直線コネクタ 214"/>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6" name="テキスト ボックス 215"/>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7" name="直線コネクタ 216"/>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8" name="テキスト ボックス 217"/>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9" name="直線コネクタ 218"/>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0" name="テキスト ボックス 219"/>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1" name="直線コネクタ 220"/>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2" name="テキスト ボックス 221"/>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3" name="直線コネクタ 222"/>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4" name="テキスト ボックス 223"/>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5" name="直線コネクタ 224"/>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6" name="テキスト ボックス 225"/>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112987</xdr:rowOff>
    </xdr:from>
    <xdr:to>
      <xdr:col>24</xdr:col>
      <xdr:colOff>62865</xdr:colOff>
      <xdr:row>99</xdr:row>
      <xdr:rowOff>17807</xdr:rowOff>
    </xdr:to>
    <xdr:cxnSp macro="">
      <xdr:nvCxnSpPr>
        <xdr:cNvPr id="230" name="直線コネクタ 229"/>
        <xdr:cNvCxnSpPr/>
      </xdr:nvCxnSpPr>
      <xdr:spPr>
        <a:xfrm flipV="1">
          <a:off x="4633595" y="15372037"/>
          <a:ext cx="1270" cy="1619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21634</xdr:rowOff>
    </xdr:from>
    <xdr:ext cx="534377" cy="259045"/>
    <xdr:sp macro="" textlink="">
      <xdr:nvSpPr>
        <xdr:cNvPr id="231" name="扶助費最小値テキスト"/>
        <xdr:cNvSpPr txBox="1"/>
      </xdr:nvSpPr>
      <xdr:spPr>
        <a:xfrm>
          <a:off x="4686300" y="16995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17807</xdr:rowOff>
    </xdr:from>
    <xdr:to>
      <xdr:col>24</xdr:col>
      <xdr:colOff>152400</xdr:colOff>
      <xdr:row>99</xdr:row>
      <xdr:rowOff>17807</xdr:rowOff>
    </xdr:to>
    <xdr:cxnSp macro="">
      <xdr:nvCxnSpPr>
        <xdr:cNvPr id="232" name="直線コネクタ 231"/>
        <xdr:cNvCxnSpPr/>
      </xdr:nvCxnSpPr>
      <xdr:spPr>
        <a:xfrm>
          <a:off x="4546600" y="16991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59664</xdr:rowOff>
    </xdr:from>
    <xdr:ext cx="599010" cy="259045"/>
    <xdr:sp macro="" textlink="">
      <xdr:nvSpPr>
        <xdr:cNvPr id="233" name="扶助費最大値テキスト"/>
        <xdr:cNvSpPr txBox="1"/>
      </xdr:nvSpPr>
      <xdr:spPr>
        <a:xfrm>
          <a:off x="4686300" y="15147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112987</xdr:rowOff>
    </xdr:from>
    <xdr:to>
      <xdr:col>24</xdr:col>
      <xdr:colOff>152400</xdr:colOff>
      <xdr:row>89</xdr:row>
      <xdr:rowOff>112987</xdr:rowOff>
    </xdr:to>
    <xdr:cxnSp macro="">
      <xdr:nvCxnSpPr>
        <xdr:cNvPr id="234" name="直線コネクタ 233"/>
        <xdr:cNvCxnSpPr/>
      </xdr:nvCxnSpPr>
      <xdr:spPr>
        <a:xfrm>
          <a:off x="4546600" y="15372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71757</xdr:rowOff>
    </xdr:from>
    <xdr:to>
      <xdr:col>24</xdr:col>
      <xdr:colOff>63500</xdr:colOff>
      <xdr:row>97</xdr:row>
      <xdr:rowOff>8043</xdr:rowOff>
    </xdr:to>
    <xdr:cxnSp macro="">
      <xdr:nvCxnSpPr>
        <xdr:cNvPr id="235" name="直線コネクタ 234"/>
        <xdr:cNvCxnSpPr/>
      </xdr:nvCxnSpPr>
      <xdr:spPr>
        <a:xfrm flipV="1">
          <a:off x="3797300" y="16530957"/>
          <a:ext cx="838200" cy="107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48488</xdr:rowOff>
    </xdr:from>
    <xdr:ext cx="534377" cy="259045"/>
    <xdr:sp macro="" textlink="">
      <xdr:nvSpPr>
        <xdr:cNvPr id="236" name="扶助費平均値テキスト"/>
        <xdr:cNvSpPr txBox="1"/>
      </xdr:nvSpPr>
      <xdr:spPr>
        <a:xfrm>
          <a:off x="4686300" y="161647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25611</xdr:rowOff>
    </xdr:from>
    <xdr:to>
      <xdr:col>24</xdr:col>
      <xdr:colOff>114300</xdr:colOff>
      <xdr:row>95</xdr:row>
      <xdr:rowOff>127211</xdr:rowOff>
    </xdr:to>
    <xdr:sp macro="" textlink="">
      <xdr:nvSpPr>
        <xdr:cNvPr id="237" name="フローチャート: 判断 236"/>
        <xdr:cNvSpPr/>
      </xdr:nvSpPr>
      <xdr:spPr>
        <a:xfrm>
          <a:off x="4584700" y="1631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131094</xdr:rowOff>
    </xdr:from>
    <xdr:to>
      <xdr:col>19</xdr:col>
      <xdr:colOff>177800</xdr:colOff>
      <xdr:row>97</xdr:row>
      <xdr:rowOff>8043</xdr:rowOff>
    </xdr:to>
    <xdr:cxnSp macro="">
      <xdr:nvCxnSpPr>
        <xdr:cNvPr id="238" name="直線コネクタ 237"/>
        <xdr:cNvCxnSpPr/>
      </xdr:nvCxnSpPr>
      <xdr:spPr>
        <a:xfrm>
          <a:off x="2908300" y="16418844"/>
          <a:ext cx="889000" cy="21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169808</xdr:rowOff>
    </xdr:from>
    <xdr:to>
      <xdr:col>20</xdr:col>
      <xdr:colOff>38100</xdr:colOff>
      <xdr:row>96</xdr:row>
      <xdr:rowOff>99958</xdr:rowOff>
    </xdr:to>
    <xdr:sp macro="" textlink="">
      <xdr:nvSpPr>
        <xdr:cNvPr id="239" name="フローチャート: 判断 238"/>
        <xdr:cNvSpPr/>
      </xdr:nvSpPr>
      <xdr:spPr>
        <a:xfrm>
          <a:off x="37465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116485</xdr:rowOff>
    </xdr:from>
    <xdr:ext cx="534377" cy="259045"/>
    <xdr:sp macro="" textlink="">
      <xdr:nvSpPr>
        <xdr:cNvPr id="240" name="テキスト ボックス 239"/>
        <xdr:cNvSpPr txBox="1"/>
      </xdr:nvSpPr>
      <xdr:spPr>
        <a:xfrm>
          <a:off x="3530111" y="16232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131094</xdr:rowOff>
    </xdr:from>
    <xdr:to>
      <xdr:col>15</xdr:col>
      <xdr:colOff>50800</xdr:colOff>
      <xdr:row>97</xdr:row>
      <xdr:rowOff>151065</xdr:rowOff>
    </xdr:to>
    <xdr:cxnSp macro="">
      <xdr:nvCxnSpPr>
        <xdr:cNvPr id="241" name="直線コネクタ 240"/>
        <xdr:cNvCxnSpPr/>
      </xdr:nvCxnSpPr>
      <xdr:spPr>
        <a:xfrm flipV="1">
          <a:off x="2019300" y="16418844"/>
          <a:ext cx="889000" cy="36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167326</xdr:rowOff>
    </xdr:from>
    <xdr:to>
      <xdr:col>15</xdr:col>
      <xdr:colOff>101600</xdr:colOff>
      <xdr:row>95</xdr:row>
      <xdr:rowOff>97476</xdr:rowOff>
    </xdr:to>
    <xdr:sp macro="" textlink="">
      <xdr:nvSpPr>
        <xdr:cNvPr id="242" name="フローチャート: 判断 241"/>
        <xdr:cNvSpPr/>
      </xdr:nvSpPr>
      <xdr:spPr>
        <a:xfrm>
          <a:off x="2857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114003</xdr:rowOff>
    </xdr:from>
    <xdr:ext cx="534377" cy="259045"/>
    <xdr:sp macro="" textlink="">
      <xdr:nvSpPr>
        <xdr:cNvPr id="243" name="テキスト ボックス 242"/>
        <xdr:cNvSpPr txBox="1"/>
      </xdr:nvSpPr>
      <xdr:spPr>
        <a:xfrm>
          <a:off x="2641111" y="16058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153905</xdr:rowOff>
    </xdr:from>
    <xdr:to>
      <xdr:col>10</xdr:col>
      <xdr:colOff>114300</xdr:colOff>
      <xdr:row>97</xdr:row>
      <xdr:rowOff>151065</xdr:rowOff>
    </xdr:to>
    <xdr:cxnSp macro="">
      <xdr:nvCxnSpPr>
        <xdr:cNvPr id="244" name="直線コネクタ 243"/>
        <xdr:cNvCxnSpPr/>
      </xdr:nvCxnSpPr>
      <xdr:spPr>
        <a:xfrm>
          <a:off x="1130300" y="16613105"/>
          <a:ext cx="889000" cy="16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155913</xdr:rowOff>
    </xdr:from>
    <xdr:to>
      <xdr:col>10</xdr:col>
      <xdr:colOff>165100</xdr:colOff>
      <xdr:row>97</xdr:row>
      <xdr:rowOff>86063</xdr:rowOff>
    </xdr:to>
    <xdr:sp macro="" textlink="">
      <xdr:nvSpPr>
        <xdr:cNvPr id="245" name="フローチャート: 判断 244"/>
        <xdr:cNvSpPr/>
      </xdr:nvSpPr>
      <xdr:spPr>
        <a:xfrm>
          <a:off x="1968500" y="16615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102590</xdr:rowOff>
    </xdr:from>
    <xdr:ext cx="534377" cy="259045"/>
    <xdr:sp macro="" textlink="">
      <xdr:nvSpPr>
        <xdr:cNvPr id="246" name="テキスト ボックス 245"/>
        <xdr:cNvSpPr txBox="1"/>
      </xdr:nvSpPr>
      <xdr:spPr>
        <a:xfrm>
          <a:off x="1752111" y="16390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26541</xdr:rowOff>
    </xdr:from>
    <xdr:to>
      <xdr:col>6</xdr:col>
      <xdr:colOff>38100</xdr:colOff>
      <xdr:row>97</xdr:row>
      <xdr:rowOff>128141</xdr:rowOff>
    </xdr:to>
    <xdr:sp macro="" textlink="">
      <xdr:nvSpPr>
        <xdr:cNvPr id="247" name="フローチャート: 判断 246"/>
        <xdr:cNvSpPr/>
      </xdr:nvSpPr>
      <xdr:spPr>
        <a:xfrm>
          <a:off x="1079500" y="166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119268</xdr:rowOff>
    </xdr:from>
    <xdr:ext cx="534377" cy="259045"/>
    <xdr:sp macro="" textlink="">
      <xdr:nvSpPr>
        <xdr:cNvPr id="248" name="テキスト ボックス 247"/>
        <xdr:cNvSpPr txBox="1"/>
      </xdr:nvSpPr>
      <xdr:spPr>
        <a:xfrm>
          <a:off x="863111" y="1674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20957</xdr:rowOff>
    </xdr:from>
    <xdr:to>
      <xdr:col>24</xdr:col>
      <xdr:colOff>114300</xdr:colOff>
      <xdr:row>96</xdr:row>
      <xdr:rowOff>122557</xdr:rowOff>
    </xdr:to>
    <xdr:sp macro="" textlink="">
      <xdr:nvSpPr>
        <xdr:cNvPr id="254" name="楕円 253"/>
        <xdr:cNvSpPr/>
      </xdr:nvSpPr>
      <xdr:spPr>
        <a:xfrm>
          <a:off x="4584700" y="16480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170834</xdr:rowOff>
    </xdr:from>
    <xdr:ext cx="534377" cy="259045"/>
    <xdr:sp macro="" textlink="">
      <xdr:nvSpPr>
        <xdr:cNvPr id="255" name="扶助費該当値テキスト"/>
        <xdr:cNvSpPr txBox="1"/>
      </xdr:nvSpPr>
      <xdr:spPr>
        <a:xfrm>
          <a:off x="4686300" y="16458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128693</xdr:rowOff>
    </xdr:from>
    <xdr:to>
      <xdr:col>20</xdr:col>
      <xdr:colOff>38100</xdr:colOff>
      <xdr:row>97</xdr:row>
      <xdr:rowOff>58843</xdr:rowOff>
    </xdr:to>
    <xdr:sp macro="" textlink="">
      <xdr:nvSpPr>
        <xdr:cNvPr id="256" name="楕円 255"/>
        <xdr:cNvSpPr/>
      </xdr:nvSpPr>
      <xdr:spPr>
        <a:xfrm>
          <a:off x="3746500" y="16587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49970</xdr:rowOff>
    </xdr:from>
    <xdr:ext cx="534377" cy="259045"/>
    <xdr:sp macro="" textlink="">
      <xdr:nvSpPr>
        <xdr:cNvPr id="257" name="テキスト ボックス 256"/>
        <xdr:cNvSpPr txBox="1"/>
      </xdr:nvSpPr>
      <xdr:spPr>
        <a:xfrm>
          <a:off x="3530111" y="16680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80294</xdr:rowOff>
    </xdr:from>
    <xdr:to>
      <xdr:col>15</xdr:col>
      <xdr:colOff>101600</xdr:colOff>
      <xdr:row>96</xdr:row>
      <xdr:rowOff>10444</xdr:rowOff>
    </xdr:to>
    <xdr:sp macro="" textlink="">
      <xdr:nvSpPr>
        <xdr:cNvPr id="258" name="楕円 257"/>
        <xdr:cNvSpPr/>
      </xdr:nvSpPr>
      <xdr:spPr>
        <a:xfrm>
          <a:off x="2857500" y="16368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1571</xdr:rowOff>
    </xdr:from>
    <xdr:ext cx="534377" cy="259045"/>
    <xdr:sp macro="" textlink="">
      <xdr:nvSpPr>
        <xdr:cNvPr id="259" name="テキスト ボックス 258"/>
        <xdr:cNvSpPr txBox="1"/>
      </xdr:nvSpPr>
      <xdr:spPr>
        <a:xfrm>
          <a:off x="2641111" y="1646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100265</xdr:rowOff>
    </xdr:from>
    <xdr:to>
      <xdr:col>10</xdr:col>
      <xdr:colOff>165100</xdr:colOff>
      <xdr:row>98</xdr:row>
      <xdr:rowOff>30415</xdr:rowOff>
    </xdr:to>
    <xdr:sp macro="" textlink="">
      <xdr:nvSpPr>
        <xdr:cNvPr id="260" name="楕円 259"/>
        <xdr:cNvSpPr/>
      </xdr:nvSpPr>
      <xdr:spPr>
        <a:xfrm>
          <a:off x="1968500" y="16730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21542</xdr:rowOff>
    </xdr:from>
    <xdr:ext cx="534377" cy="259045"/>
    <xdr:sp macro="" textlink="">
      <xdr:nvSpPr>
        <xdr:cNvPr id="261" name="テキスト ボックス 260"/>
        <xdr:cNvSpPr txBox="1"/>
      </xdr:nvSpPr>
      <xdr:spPr>
        <a:xfrm>
          <a:off x="1752111" y="16823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103105</xdr:rowOff>
    </xdr:from>
    <xdr:to>
      <xdr:col>6</xdr:col>
      <xdr:colOff>38100</xdr:colOff>
      <xdr:row>97</xdr:row>
      <xdr:rowOff>33255</xdr:rowOff>
    </xdr:to>
    <xdr:sp macro="" textlink="">
      <xdr:nvSpPr>
        <xdr:cNvPr id="262" name="楕円 261"/>
        <xdr:cNvSpPr/>
      </xdr:nvSpPr>
      <xdr:spPr>
        <a:xfrm>
          <a:off x="1079500" y="165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49782</xdr:rowOff>
    </xdr:from>
    <xdr:ext cx="534377" cy="259045"/>
    <xdr:sp macro="" textlink="">
      <xdr:nvSpPr>
        <xdr:cNvPr id="263" name="テキスト ボックス 262"/>
        <xdr:cNvSpPr txBox="1"/>
      </xdr:nvSpPr>
      <xdr:spPr>
        <a:xfrm>
          <a:off x="863111" y="16337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51087</xdr:rowOff>
    </xdr:from>
    <xdr:to>
      <xdr:col>54</xdr:col>
      <xdr:colOff>189865</xdr:colOff>
      <xdr:row>37</xdr:row>
      <xdr:rowOff>158762</xdr:rowOff>
    </xdr:to>
    <xdr:cxnSp macro="">
      <xdr:nvCxnSpPr>
        <xdr:cNvPr id="287" name="直線コネクタ 286"/>
        <xdr:cNvCxnSpPr/>
      </xdr:nvCxnSpPr>
      <xdr:spPr>
        <a:xfrm flipV="1">
          <a:off x="10475595" y="5366037"/>
          <a:ext cx="1270" cy="113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162589</xdr:rowOff>
    </xdr:from>
    <xdr:ext cx="534377" cy="259045"/>
    <xdr:sp macro="" textlink="">
      <xdr:nvSpPr>
        <xdr:cNvPr id="288" name="補助費等最小値テキスト"/>
        <xdr:cNvSpPr txBox="1"/>
      </xdr:nvSpPr>
      <xdr:spPr>
        <a:xfrm>
          <a:off x="10528300" y="6506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158762</xdr:rowOff>
    </xdr:from>
    <xdr:to>
      <xdr:col>55</xdr:col>
      <xdr:colOff>88900</xdr:colOff>
      <xdr:row>37</xdr:row>
      <xdr:rowOff>158762</xdr:rowOff>
    </xdr:to>
    <xdr:cxnSp macro="">
      <xdr:nvCxnSpPr>
        <xdr:cNvPr id="289" name="直線コネクタ 288"/>
        <xdr:cNvCxnSpPr/>
      </xdr:nvCxnSpPr>
      <xdr:spPr>
        <a:xfrm>
          <a:off x="10388600" y="6502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169214</xdr:rowOff>
    </xdr:from>
    <xdr:ext cx="599010" cy="259045"/>
    <xdr:sp macro="" textlink="">
      <xdr:nvSpPr>
        <xdr:cNvPr id="290" name="補助費等最大値テキスト"/>
        <xdr:cNvSpPr txBox="1"/>
      </xdr:nvSpPr>
      <xdr:spPr>
        <a:xfrm>
          <a:off x="10528300" y="5141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51087</xdr:rowOff>
    </xdr:from>
    <xdr:to>
      <xdr:col>55</xdr:col>
      <xdr:colOff>88900</xdr:colOff>
      <xdr:row>31</xdr:row>
      <xdr:rowOff>51087</xdr:rowOff>
    </xdr:to>
    <xdr:cxnSp macro="">
      <xdr:nvCxnSpPr>
        <xdr:cNvPr id="291" name="直線コネクタ 290"/>
        <xdr:cNvCxnSpPr/>
      </xdr:nvCxnSpPr>
      <xdr:spPr>
        <a:xfrm>
          <a:off x="10388600" y="53660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31679</xdr:rowOff>
    </xdr:from>
    <xdr:to>
      <xdr:col>55</xdr:col>
      <xdr:colOff>0</xdr:colOff>
      <xdr:row>36</xdr:row>
      <xdr:rowOff>60029</xdr:rowOff>
    </xdr:to>
    <xdr:cxnSp macro="">
      <xdr:nvCxnSpPr>
        <xdr:cNvPr id="292" name="直線コネクタ 291"/>
        <xdr:cNvCxnSpPr/>
      </xdr:nvCxnSpPr>
      <xdr:spPr>
        <a:xfrm flipV="1">
          <a:off x="9639300" y="6203879"/>
          <a:ext cx="838200" cy="28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12673</xdr:rowOff>
    </xdr:from>
    <xdr:ext cx="599010" cy="259045"/>
    <xdr:sp macro="" textlink="">
      <xdr:nvSpPr>
        <xdr:cNvPr id="293" name="補助費等平均値テキスト"/>
        <xdr:cNvSpPr txBox="1"/>
      </xdr:nvSpPr>
      <xdr:spPr>
        <a:xfrm>
          <a:off x="10528300" y="61848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34246</xdr:rowOff>
    </xdr:from>
    <xdr:to>
      <xdr:col>55</xdr:col>
      <xdr:colOff>50800</xdr:colOff>
      <xdr:row>36</xdr:row>
      <xdr:rowOff>135846</xdr:rowOff>
    </xdr:to>
    <xdr:sp macro="" textlink="">
      <xdr:nvSpPr>
        <xdr:cNvPr id="294" name="フローチャート: 判断 293"/>
        <xdr:cNvSpPr/>
      </xdr:nvSpPr>
      <xdr:spPr>
        <a:xfrm>
          <a:off x="10426700" y="6206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42381</xdr:rowOff>
    </xdr:from>
    <xdr:to>
      <xdr:col>50</xdr:col>
      <xdr:colOff>114300</xdr:colOff>
      <xdr:row>36</xdr:row>
      <xdr:rowOff>60029</xdr:rowOff>
    </xdr:to>
    <xdr:cxnSp macro="">
      <xdr:nvCxnSpPr>
        <xdr:cNvPr id="295" name="直線コネクタ 294"/>
        <xdr:cNvCxnSpPr/>
      </xdr:nvCxnSpPr>
      <xdr:spPr>
        <a:xfrm>
          <a:off x="8750300" y="6214581"/>
          <a:ext cx="889000" cy="17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54176</xdr:rowOff>
    </xdr:from>
    <xdr:to>
      <xdr:col>50</xdr:col>
      <xdr:colOff>165100</xdr:colOff>
      <xdr:row>36</xdr:row>
      <xdr:rowOff>155776</xdr:rowOff>
    </xdr:to>
    <xdr:sp macro="" textlink="">
      <xdr:nvSpPr>
        <xdr:cNvPr id="296" name="フローチャート: 判断 295"/>
        <xdr:cNvSpPr/>
      </xdr:nvSpPr>
      <xdr:spPr>
        <a:xfrm>
          <a:off x="9588500" y="6226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146903</xdr:rowOff>
    </xdr:from>
    <xdr:ext cx="599010" cy="259045"/>
    <xdr:sp macro="" textlink="">
      <xdr:nvSpPr>
        <xdr:cNvPr id="297" name="テキスト ボックス 296"/>
        <xdr:cNvSpPr txBox="1"/>
      </xdr:nvSpPr>
      <xdr:spPr>
        <a:xfrm>
          <a:off x="9339795" y="631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85027</xdr:rowOff>
    </xdr:from>
    <xdr:to>
      <xdr:col>45</xdr:col>
      <xdr:colOff>177800</xdr:colOff>
      <xdr:row>36</xdr:row>
      <xdr:rowOff>42381</xdr:rowOff>
    </xdr:to>
    <xdr:cxnSp macro="">
      <xdr:nvCxnSpPr>
        <xdr:cNvPr id="298" name="直線コネクタ 297"/>
        <xdr:cNvCxnSpPr/>
      </xdr:nvCxnSpPr>
      <xdr:spPr>
        <a:xfrm>
          <a:off x="7861300" y="5914327"/>
          <a:ext cx="889000" cy="300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91399</xdr:rowOff>
    </xdr:from>
    <xdr:to>
      <xdr:col>46</xdr:col>
      <xdr:colOff>38100</xdr:colOff>
      <xdr:row>37</xdr:row>
      <xdr:rowOff>21549</xdr:rowOff>
    </xdr:to>
    <xdr:sp macro="" textlink="">
      <xdr:nvSpPr>
        <xdr:cNvPr id="299" name="フローチャート: 判断 298"/>
        <xdr:cNvSpPr/>
      </xdr:nvSpPr>
      <xdr:spPr>
        <a:xfrm>
          <a:off x="8699500" y="626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12676</xdr:rowOff>
    </xdr:from>
    <xdr:ext cx="599010" cy="259045"/>
    <xdr:sp macro="" textlink="">
      <xdr:nvSpPr>
        <xdr:cNvPr id="300" name="テキスト ボックス 299"/>
        <xdr:cNvSpPr txBox="1"/>
      </xdr:nvSpPr>
      <xdr:spPr>
        <a:xfrm>
          <a:off x="8450795" y="6356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85027</xdr:rowOff>
    </xdr:from>
    <xdr:to>
      <xdr:col>41</xdr:col>
      <xdr:colOff>50800</xdr:colOff>
      <xdr:row>37</xdr:row>
      <xdr:rowOff>494</xdr:rowOff>
    </xdr:to>
    <xdr:cxnSp macro="">
      <xdr:nvCxnSpPr>
        <xdr:cNvPr id="301" name="直線コネクタ 300"/>
        <xdr:cNvCxnSpPr/>
      </xdr:nvCxnSpPr>
      <xdr:spPr>
        <a:xfrm flipV="1">
          <a:off x="6972300" y="5914327"/>
          <a:ext cx="889000" cy="42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23029</xdr:rowOff>
    </xdr:from>
    <xdr:to>
      <xdr:col>41</xdr:col>
      <xdr:colOff>101600</xdr:colOff>
      <xdr:row>34</xdr:row>
      <xdr:rowOff>124629</xdr:rowOff>
    </xdr:to>
    <xdr:sp macro="" textlink="">
      <xdr:nvSpPr>
        <xdr:cNvPr id="302" name="フローチャート: 判断 301"/>
        <xdr:cNvSpPr/>
      </xdr:nvSpPr>
      <xdr:spPr>
        <a:xfrm>
          <a:off x="7810500" y="585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141156</xdr:rowOff>
    </xdr:from>
    <xdr:ext cx="599010" cy="259045"/>
    <xdr:sp macro="" textlink="">
      <xdr:nvSpPr>
        <xdr:cNvPr id="303" name="テキスト ボックス 302"/>
        <xdr:cNvSpPr txBox="1"/>
      </xdr:nvSpPr>
      <xdr:spPr>
        <a:xfrm>
          <a:off x="7561795" y="56275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150980</xdr:rowOff>
    </xdr:from>
    <xdr:to>
      <xdr:col>36</xdr:col>
      <xdr:colOff>165100</xdr:colOff>
      <xdr:row>37</xdr:row>
      <xdr:rowOff>81130</xdr:rowOff>
    </xdr:to>
    <xdr:sp macro="" textlink="">
      <xdr:nvSpPr>
        <xdr:cNvPr id="304" name="フローチャート: 判断 303"/>
        <xdr:cNvSpPr/>
      </xdr:nvSpPr>
      <xdr:spPr>
        <a:xfrm>
          <a:off x="6921500" y="6323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72257</xdr:rowOff>
    </xdr:from>
    <xdr:ext cx="534377" cy="259045"/>
    <xdr:sp macro="" textlink="">
      <xdr:nvSpPr>
        <xdr:cNvPr id="305" name="テキスト ボックス 304"/>
        <xdr:cNvSpPr txBox="1"/>
      </xdr:nvSpPr>
      <xdr:spPr>
        <a:xfrm>
          <a:off x="6705111" y="6415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152329</xdr:rowOff>
    </xdr:from>
    <xdr:to>
      <xdr:col>55</xdr:col>
      <xdr:colOff>50800</xdr:colOff>
      <xdr:row>36</xdr:row>
      <xdr:rowOff>82479</xdr:rowOff>
    </xdr:to>
    <xdr:sp macro="" textlink="">
      <xdr:nvSpPr>
        <xdr:cNvPr id="311" name="楕円 310"/>
        <xdr:cNvSpPr/>
      </xdr:nvSpPr>
      <xdr:spPr>
        <a:xfrm>
          <a:off x="10426700" y="6153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3756</xdr:rowOff>
    </xdr:from>
    <xdr:ext cx="599010" cy="259045"/>
    <xdr:sp macro="" textlink="">
      <xdr:nvSpPr>
        <xdr:cNvPr id="312" name="補助費等該当値テキスト"/>
        <xdr:cNvSpPr txBox="1"/>
      </xdr:nvSpPr>
      <xdr:spPr>
        <a:xfrm>
          <a:off x="10528300" y="6004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9229</xdr:rowOff>
    </xdr:from>
    <xdr:to>
      <xdr:col>50</xdr:col>
      <xdr:colOff>165100</xdr:colOff>
      <xdr:row>36</xdr:row>
      <xdr:rowOff>110829</xdr:rowOff>
    </xdr:to>
    <xdr:sp macro="" textlink="">
      <xdr:nvSpPr>
        <xdr:cNvPr id="313" name="楕円 312"/>
        <xdr:cNvSpPr/>
      </xdr:nvSpPr>
      <xdr:spPr>
        <a:xfrm>
          <a:off x="9588500" y="6181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127356</xdr:rowOff>
    </xdr:from>
    <xdr:ext cx="599010" cy="259045"/>
    <xdr:sp macro="" textlink="">
      <xdr:nvSpPr>
        <xdr:cNvPr id="314" name="テキスト ボックス 313"/>
        <xdr:cNvSpPr txBox="1"/>
      </xdr:nvSpPr>
      <xdr:spPr>
        <a:xfrm>
          <a:off x="9339795" y="5956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163031</xdr:rowOff>
    </xdr:from>
    <xdr:to>
      <xdr:col>46</xdr:col>
      <xdr:colOff>38100</xdr:colOff>
      <xdr:row>36</xdr:row>
      <xdr:rowOff>93181</xdr:rowOff>
    </xdr:to>
    <xdr:sp macro="" textlink="">
      <xdr:nvSpPr>
        <xdr:cNvPr id="315" name="楕円 314"/>
        <xdr:cNvSpPr/>
      </xdr:nvSpPr>
      <xdr:spPr>
        <a:xfrm>
          <a:off x="8699500" y="6163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109708</xdr:rowOff>
    </xdr:from>
    <xdr:ext cx="599010" cy="259045"/>
    <xdr:sp macro="" textlink="">
      <xdr:nvSpPr>
        <xdr:cNvPr id="316" name="テキスト ボックス 315"/>
        <xdr:cNvSpPr txBox="1"/>
      </xdr:nvSpPr>
      <xdr:spPr>
        <a:xfrm>
          <a:off x="8450795" y="5939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34227</xdr:rowOff>
    </xdr:from>
    <xdr:to>
      <xdr:col>41</xdr:col>
      <xdr:colOff>101600</xdr:colOff>
      <xdr:row>34</xdr:row>
      <xdr:rowOff>135827</xdr:rowOff>
    </xdr:to>
    <xdr:sp macro="" textlink="">
      <xdr:nvSpPr>
        <xdr:cNvPr id="317" name="楕円 316"/>
        <xdr:cNvSpPr/>
      </xdr:nvSpPr>
      <xdr:spPr>
        <a:xfrm>
          <a:off x="7810500" y="5863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126954</xdr:rowOff>
    </xdr:from>
    <xdr:ext cx="599010" cy="259045"/>
    <xdr:sp macro="" textlink="">
      <xdr:nvSpPr>
        <xdr:cNvPr id="318" name="テキスト ボックス 317"/>
        <xdr:cNvSpPr txBox="1"/>
      </xdr:nvSpPr>
      <xdr:spPr>
        <a:xfrm>
          <a:off x="7561795" y="59562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121144</xdr:rowOff>
    </xdr:from>
    <xdr:to>
      <xdr:col>36</xdr:col>
      <xdr:colOff>165100</xdr:colOff>
      <xdr:row>37</xdr:row>
      <xdr:rowOff>51294</xdr:rowOff>
    </xdr:to>
    <xdr:sp macro="" textlink="">
      <xdr:nvSpPr>
        <xdr:cNvPr id="319" name="楕円 318"/>
        <xdr:cNvSpPr/>
      </xdr:nvSpPr>
      <xdr:spPr>
        <a:xfrm>
          <a:off x="6921500" y="629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67821</xdr:rowOff>
    </xdr:from>
    <xdr:ext cx="599010" cy="259045"/>
    <xdr:sp macro="" textlink="">
      <xdr:nvSpPr>
        <xdr:cNvPr id="320" name="テキスト ボックス 319"/>
        <xdr:cNvSpPr txBox="1"/>
      </xdr:nvSpPr>
      <xdr:spPr>
        <a:xfrm>
          <a:off x="6672795" y="6068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2" name="テキスト ボックス 331"/>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4" name="テキスト ボックス 333"/>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6" name="テキスト ボックス 335"/>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8" name="テキスト ボックス 337"/>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0" name="テキスト ボックス 339"/>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2" name="テキスト ボックス 34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4426</xdr:rowOff>
    </xdr:from>
    <xdr:to>
      <xdr:col>54</xdr:col>
      <xdr:colOff>189865</xdr:colOff>
      <xdr:row>58</xdr:row>
      <xdr:rowOff>143731</xdr:rowOff>
    </xdr:to>
    <xdr:cxnSp macro="">
      <xdr:nvCxnSpPr>
        <xdr:cNvPr id="344" name="直線コネクタ 343"/>
        <xdr:cNvCxnSpPr/>
      </xdr:nvCxnSpPr>
      <xdr:spPr>
        <a:xfrm flipV="1">
          <a:off x="10475595" y="8748376"/>
          <a:ext cx="1270" cy="1339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147558</xdr:rowOff>
    </xdr:from>
    <xdr:ext cx="534377" cy="259045"/>
    <xdr:sp macro="" textlink="">
      <xdr:nvSpPr>
        <xdr:cNvPr id="345" name="普通建設事業費最小値テキスト"/>
        <xdr:cNvSpPr txBox="1"/>
      </xdr:nvSpPr>
      <xdr:spPr>
        <a:xfrm>
          <a:off x="10528300" y="100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143731</xdr:rowOff>
    </xdr:from>
    <xdr:to>
      <xdr:col>55</xdr:col>
      <xdr:colOff>88900</xdr:colOff>
      <xdr:row>58</xdr:row>
      <xdr:rowOff>143731</xdr:rowOff>
    </xdr:to>
    <xdr:cxnSp macro="">
      <xdr:nvCxnSpPr>
        <xdr:cNvPr id="346" name="直線コネクタ 345"/>
        <xdr:cNvCxnSpPr/>
      </xdr:nvCxnSpPr>
      <xdr:spPr>
        <a:xfrm>
          <a:off x="10388600" y="10087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122553</xdr:rowOff>
    </xdr:from>
    <xdr:ext cx="599010" cy="259045"/>
    <xdr:sp macro="" textlink="">
      <xdr:nvSpPr>
        <xdr:cNvPr id="347" name="普通建設事業費最大値テキスト"/>
        <xdr:cNvSpPr txBox="1"/>
      </xdr:nvSpPr>
      <xdr:spPr>
        <a:xfrm>
          <a:off x="10528300" y="852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4426</xdr:rowOff>
    </xdr:from>
    <xdr:to>
      <xdr:col>55</xdr:col>
      <xdr:colOff>88900</xdr:colOff>
      <xdr:row>51</xdr:row>
      <xdr:rowOff>4426</xdr:rowOff>
    </xdr:to>
    <xdr:cxnSp macro="">
      <xdr:nvCxnSpPr>
        <xdr:cNvPr id="348" name="直線コネクタ 347"/>
        <xdr:cNvCxnSpPr/>
      </xdr:nvCxnSpPr>
      <xdr:spPr>
        <a:xfrm>
          <a:off x="10388600" y="8748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91305</xdr:rowOff>
    </xdr:from>
    <xdr:to>
      <xdr:col>55</xdr:col>
      <xdr:colOff>0</xdr:colOff>
      <xdr:row>57</xdr:row>
      <xdr:rowOff>143548</xdr:rowOff>
    </xdr:to>
    <xdr:cxnSp macro="">
      <xdr:nvCxnSpPr>
        <xdr:cNvPr id="349" name="直線コネクタ 348"/>
        <xdr:cNvCxnSpPr/>
      </xdr:nvCxnSpPr>
      <xdr:spPr>
        <a:xfrm flipV="1">
          <a:off x="9639300" y="9863955"/>
          <a:ext cx="838200" cy="52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156826</xdr:rowOff>
    </xdr:from>
    <xdr:ext cx="534377" cy="259045"/>
    <xdr:sp macro="" textlink="">
      <xdr:nvSpPr>
        <xdr:cNvPr id="350" name="普通建設事業費平均値テキスト"/>
        <xdr:cNvSpPr txBox="1"/>
      </xdr:nvSpPr>
      <xdr:spPr>
        <a:xfrm>
          <a:off x="10528300" y="95865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133949</xdr:rowOff>
    </xdr:from>
    <xdr:to>
      <xdr:col>55</xdr:col>
      <xdr:colOff>50800</xdr:colOff>
      <xdr:row>57</xdr:row>
      <xdr:rowOff>64099</xdr:rowOff>
    </xdr:to>
    <xdr:sp macro="" textlink="">
      <xdr:nvSpPr>
        <xdr:cNvPr id="351" name="フローチャート: 判断 350"/>
        <xdr:cNvSpPr/>
      </xdr:nvSpPr>
      <xdr:spPr>
        <a:xfrm>
          <a:off x="10426700" y="9735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72595</xdr:rowOff>
    </xdr:from>
    <xdr:to>
      <xdr:col>50</xdr:col>
      <xdr:colOff>114300</xdr:colOff>
      <xdr:row>57</xdr:row>
      <xdr:rowOff>143548</xdr:rowOff>
    </xdr:to>
    <xdr:cxnSp macro="">
      <xdr:nvCxnSpPr>
        <xdr:cNvPr id="352" name="直線コネクタ 351"/>
        <xdr:cNvCxnSpPr/>
      </xdr:nvCxnSpPr>
      <xdr:spPr>
        <a:xfrm>
          <a:off x="8750300" y="9845245"/>
          <a:ext cx="889000" cy="7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146024</xdr:rowOff>
    </xdr:from>
    <xdr:to>
      <xdr:col>50</xdr:col>
      <xdr:colOff>165100</xdr:colOff>
      <xdr:row>57</xdr:row>
      <xdr:rowOff>76174</xdr:rowOff>
    </xdr:to>
    <xdr:sp macro="" textlink="">
      <xdr:nvSpPr>
        <xdr:cNvPr id="353" name="フローチャート: 判断 352"/>
        <xdr:cNvSpPr/>
      </xdr:nvSpPr>
      <xdr:spPr>
        <a:xfrm>
          <a:off x="9588500" y="974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92701</xdr:rowOff>
    </xdr:from>
    <xdr:ext cx="534377" cy="259045"/>
    <xdr:sp macro="" textlink="">
      <xdr:nvSpPr>
        <xdr:cNvPr id="354" name="テキスト ボックス 353"/>
        <xdr:cNvSpPr txBox="1"/>
      </xdr:nvSpPr>
      <xdr:spPr>
        <a:xfrm>
          <a:off x="9372111" y="952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13703</xdr:rowOff>
    </xdr:from>
    <xdr:to>
      <xdr:col>45</xdr:col>
      <xdr:colOff>177800</xdr:colOff>
      <xdr:row>57</xdr:row>
      <xdr:rowOff>72595</xdr:rowOff>
    </xdr:to>
    <xdr:cxnSp macro="">
      <xdr:nvCxnSpPr>
        <xdr:cNvPr id="355" name="直線コネクタ 354"/>
        <xdr:cNvCxnSpPr/>
      </xdr:nvCxnSpPr>
      <xdr:spPr>
        <a:xfrm>
          <a:off x="7861300" y="9614903"/>
          <a:ext cx="889000" cy="23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9111</xdr:rowOff>
    </xdr:from>
    <xdr:to>
      <xdr:col>46</xdr:col>
      <xdr:colOff>38100</xdr:colOff>
      <xdr:row>57</xdr:row>
      <xdr:rowOff>110711</xdr:rowOff>
    </xdr:to>
    <xdr:sp macro="" textlink="">
      <xdr:nvSpPr>
        <xdr:cNvPr id="356" name="フローチャート: 判断 355"/>
        <xdr:cNvSpPr/>
      </xdr:nvSpPr>
      <xdr:spPr>
        <a:xfrm>
          <a:off x="8699500" y="9781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127238</xdr:rowOff>
    </xdr:from>
    <xdr:ext cx="534377" cy="259045"/>
    <xdr:sp macro="" textlink="">
      <xdr:nvSpPr>
        <xdr:cNvPr id="357" name="テキスト ボックス 356"/>
        <xdr:cNvSpPr txBox="1"/>
      </xdr:nvSpPr>
      <xdr:spPr>
        <a:xfrm>
          <a:off x="8483111" y="9556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13703</xdr:rowOff>
    </xdr:from>
    <xdr:to>
      <xdr:col>41</xdr:col>
      <xdr:colOff>50800</xdr:colOff>
      <xdr:row>56</xdr:row>
      <xdr:rowOff>136736</xdr:rowOff>
    </xdr:to>
    <xdr:cxnSp macro="">
      <xdr:nvCxnSpPr>
        <xdr:cNvPr id="358" name="直線コネクタ 357"/>
        <xdr:cNvCxnSpPr/>
      </xdr:nvCxnSpPr>
      <xdr:spPr>
        <a:xfrm flipV="1">
          <a:off x="6972300" y="9614903"/>
          <a:ext cx="889000" cy="123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146827</xdr:rowOff>
    </xdr:from>
    <xdr:to>
      <xdr:col>41</xdr:col>
      <xdr:colOff>101600</xdr:colOff>
      <xdr:row>57</xdr:row>
      <xdr:rowOff>76977</xdr:rowOff>
    </xdr:to>
    <xdr:sp macro="" textlink="">
      <xdr:nvSpPr>
        <xdr:cNvPr id="359" name="フローチャート: 判断 358"/>
        <xdr:cNvSpPr/>
      </xdr:nvSpPr>
      <xdr:spPr>
        <a:xfrm>
          <a:off x="7810500" y="9748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68104</xdr:rowOff>
    </xdr:from>
    <xdr:ext cx="534377" cy="259045"/>
    <xdr:sp macro="" textlink="">
      <xdr:nvSpPr>
        <xdr:cNvPr id="360" name="テキスト ボックス 359"/>
        <xdr:cNvSpPr txBox="1"/>
      </xdr:nvSpPr>
      <xdr:spPr>
        <a:xfrm>
          <a:off x="7594111" y="9840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151795</xdr:rowOff>
    </xdr:from>
    <xdr:to>
      <xdr:col>36</xdr:col>
      <xdr:colOff>165100</xdr:colOff>
      <xdr:row>57</xdr:row>
      <xdr:rowOff>81945</xdr:rowOff>
    </xdr:to>
    <xdr:sp macro="" textlink="">
      <xdr:nvSpPr>
        <xdr:cNvPr id="361" name="フローチャート: 判断 360"/>
        <xdr:cNvSpPr/>
      </xdr:nvSpPr>
      <xdr:spPr>
        <a:xfrm>
          <a:off x="6921500" y="9752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73072</xdr:rowOff>
    </xdr:from>
    <xdr:ext cx="534377" cy="259045"/>
    <xdr:sp macro="" textlink="">
      <xdr:nvSpPr>
        <xdr:cNvPr id="362" name="テキスト ボックス 361"/>
        <xdr:cNvSpPr txBox="1"/>
      </xdr:nvSpPr>
      <xdr:spPr>
        <a:xfrm>
          <a:off x="6705111" y="984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3" name="テキスト ボックス 36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4" name="テキスト ボックス 36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5" name="テキスト ボックス 36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6" name="テキスト ボックス 36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7" name="テキスト ボックス 36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40505</xdr:rowOff>
    </xdr:from>
    <xdr:to>
      <xdr:col>55</xdr:col>
      <xdr:colOff>50800</xdr:colOff>
      <xdr:row>57</xdr:row>
      <xdr:rowOff>142105</xdr:rowOff>
    </xdr:to>
    <xdr:sp macro="" textlink="">
      <xdr:nvSpPr>
        <xdr:cNvPr id="368" name="楕円 367"/>
        <xdr:cNvSpPr/>
      </xdr:nvSpPr>
      <xdr:spPr>
        <a:xfrm>
          <a:off x="10426700" y="981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18932</xdr:rowOff>
    </xdr:from>
    <xdr:ext cx="534377" cy="259045"/>
    <xdr:sp macro="" textlink="">
      <xdr:nvSpPr>
        <xdr:cNvPr id="369" name="普通建設事業費該当値テキスト"/>
        <xdr:cNvSpPr txBox="1"/>
      </xdr:nvSpPr>
      <xdr:spPr>
        <a:xfrm>
          <a:off x="10528300" y="9791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92748</xdr:rowOff>
    </xdr:from>
    <xdr:to>
      <xdr:col>50</xdr:col>
      <xdr:colOff>165100</xdr:colOff>
      <xdr:row>58</xdr:row>
      <xdr:rowOff>22898</xdr:rowOff>
    </xdr:to>
    <xdr:sp macro="" textlink="">
      <xdr:nvSpPr>
        <xdr:cNvPr id="370" name="楕円 369"/>
        <xdr:cNvSpPr/>
      </xdr:nvSpPr>
      <xdr:spPr>
        <a:xfrm>
          <a:off x="9588500" y="986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14025</xdr:rowOff>
    </xdr:from>
    <xdr:ext cx="534377" cy="259045"/>
    <xdr:sp macro="" textlink="">
      <xdr:nvSpPr>
        <xdr:cNvPr id="371" name="テキスト ボックス 370"/>
        <xdr:cNvSpPr txBox="1"/>
      </xdr:nvSpPr>
      <xdr:spPr>
        <a:xfrm>
          <a:off x="9372111" y="9958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21795</xdr:rowOff>
    </xdr:from>
    <xdr:to>
      <xdr:col>46</xdr:col>
      <xdr:colOff>38100</xdr:colOff>
      <xdr:row>57</xdr:row>
      <xdr:rowOff>123395</xdr:rowOff>
    </xdr:to>
    <xdr:sp macro="" textlink="">
      <xdr:nvSpPr>
        <xdr:cNvPr id="372" name="楕円 371"/>
        <xdr:cNvSpPr/>
      </xdr:nvSpPr>
      <xdr:spPr>
        <a:xfrm>
          <a:off x="8699500" y="979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114522</xdr:rowOff>
    </xdr:from>
    <xdr:ext cx="534377" cy="259045"/>
    <xdr:sp macro="" textlink="">
      <xdr:nvSpPr>
        <xdr:cNvPr id="373" name="テキスト ボックス 372"/>
        <xdr:cNvSpPr txBox="1"/>
      </xdr:nvSpPr>
      <xdr:spPr>
        <a:xfrm>
          <a:off x="8483111" y="9887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134353</xdr:rowOff>
    </xdr:from>
    <xdr:to>
      <xdr:col>41</xdr:col>
      <xdr:colOff>101600</xdr:colOff>
      <xdr:row>56</xdr:row>
      <xdr:rowOff>64503</xdr:rowOff>
    </xdr:to>
    <xdr:sp macro="" textlink="">
      <xdr:nvSpPr>
        <xdr:cNvPr id="374" name="楕円 373"/>
        <xdr:cNvSpPr/>
      </xdr:nvSpPr>
      <xdr:spPr>
        <a:xfrm>
          <a:off x="7810500" y="9564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81030</xdr:rowOff>
    </xdr:from>
    <xdr:ext cx="599010" cy="259045"/>
    <xdr:sp macro="" textlink="">
      <xdr:nvSpPr>
        <xdr:cNvPr id="375" name="テキスト ボックス 374"/>
        <xdr:cNvSpPr txBox="1"/>
      </xdr:nvSpPr>
      <xdr:spPr>
        <a:xfrm>
          <a:off x="7561795" y="9339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85936</xdr:rowOff>
    </xdr:from>
    <xdr:to>
      <xdr:col>36</xdr:col>
      <xdr:colOff>165100</xdr:colOff>
      <xdr:row>57</xdr:row>
      <xdr:rowOff>16086</xdr:rowOff>
    </xdr:to>
    <xdr:sp macro="" textlink="">
      <xdr:nvSpPr>
        <xdr:cNvPr id="376" name="楕円 375"/>
        <xdr:cNvSpPr/>
      </xdr:nvSpPr>
      <xdr:spPr>
        <a:xfrm>
          <a:off x="6921500" y="9687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32613</xdr:rowOff>
    </xdr:from>
    <xdr:ext cx="599010" cy="259045"/>
    <xdr:sp macro="" textlink="">
      <xdr:nvSpPr>
        <xdr:cNvPr id="377" name="テキスト ボックス 376"/>
        <xdr:cNvSpPr txBox="1"/>
      </xdr:nvSpPr>
      <xdr:spPr>
        <a:xfrm>
          <a:off x="6672795" y="94623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6" name="テキスト ボックス 38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8" name="直線コネクタ 387"/>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9" name="テキスト ボックス 388"/>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1" name="テキスト ボックス 390"/>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2" name="直線コネクタ 391"/>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3" name="テキスト ボックス 392"/>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10089</xdr:rowOff>
    </xdr:from>
    <xdr:to>
      <xdr:col>54</xdr:col>
      <xdr:colOff>189865</xdr:colOff>
      <xdr:row>78</xdr:row>
      <xdr:rowOff>25400</xdr:rowOff>
    </xdr:to>
    <xdr:cxnSp macro="">
      <xdr:nvCxnSpPr>
        <xdr:cNvPr id="397" name="直線コネクタ 396"/>
        <xdr:cNvCxnSpPr/>
      </xdr:nvCxnSpPr>
      <xdr:spPr>
        <a:xfrm flipV="1">
          <a:off x="10475595" y="12183039"/>
          <a:ext cx="1270" cy="1215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8"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9" name="直線コネクタ 398"/>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128216</xdr:rowOff>
    </xdr:from>
    <xdr:ext cx="599010" cy="259045"/>
    <xdr:sp macro="" textlink="">
      <xdr:nvSpPr>
        <xdr:cNvPr id="400" name="普通建設事業費 （ うち新規整備　）最大値テキスト"/>
        <xdr:cNvSpPr txBox="1"/>
      </xdr:nvSpPr>
      <xdr:spPr>
        <a:xfrm>
          <a:off x="10528300" y="11958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10089</xdr:rowOff>
    </xdr:from>
    <xdr:to>
      <xdr:col>55</xdr:col>
      <xdr:colOff>88900</xdr:colOff>
      <xdr:row>71</xdr:row>
      <xdr:rowOff>10089</xdr:rowOff>
    </xdr:to>
    <xdr:cxnSp macro="">
      <xdr:nvCxnSpPr>
        <xdr:cNvPr id="401" name="直線コネクタ 400"/>
        <xdr:cNvCxnSpPr/>
      </xdr:nvCxnSpPr>
      <xdr:spPr>
        <a:xfrm>
          <a:off x="10388600" y="12183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112446</xdr:rowOff>
    </xdr:from>
    <xdr:to>
      <xdr:col>55</xdr:col>
      <xdr:colOff>0</xdr:colOff>
      <xdr:row>77</xdr:row>
      <xdr:rowOff>120475</xdr:rowOff>
    </xdr:to>
    <xdr:cxnSp macro="">
      <xdr:nvCxnSpPr>
        <xdr:cNvPr id="402" name="直線コネクタ 401"/>
        <xdr:cNvCxnSpPr/>
      </xdr:nvCxnSpPr>
      <xdr:spPr>
        <a:xfrm flipV="1">
          <a:off x="9639300" y="13314096"/>
          <a:ext cx="838200" cy="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4746</xdr:rowOff>
    </xdr:from>
    <xdr:ext cx="534377" cy="259045"/>
    <xdr:sp macro="" textlink="">
      <xdr:nvSpPr>
        <xdr:cNvPr id="403" name="普通建設事業費 （ うち新規整備　）平均値テキスト"/>
        <xdr:cNvSpPr txBox="1"/>
      </xdr:nvSpPr>
      <xdr:spPr>
        <a:xfrm>
          <a:off x="10528300" y="130349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153319</xdr:rowOff>
    </xdr:from>
    <xdr:to>
      <xdr:col>55</xdr:col>
      <xdr:colOff>50800</xdr:colOff>
      <xdr:row>77</xdr:row>
      <xdr:rowOff>83469</xdr:rowOff>
    </xdr:to>
    <xdr:sp macro="" textlink="">
      <xdr:nvSpPr>
        <xdr:cNvPr id="404" name="フローチャート: 判断 403"/>
        <xdr:cNvSpPr/>
      </xdr:nvSpPr>
      <xdr:spPr>
        <a:xfrm>
          <a:off x="10426700" y="13183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19411</xdr:rowOff>
    </xdr:from>
    <xdr:to>
      <xdr:col>50</xdr:col>
      <xdr:colOff>114300</xdr:colOff>
      <xdr:row>77</xdr:row>
      <xdr:rowOff>120475</xdr:rowOff>
    </xdr:to>
    <xdr:cxnSp macro="">
      <xdr:nvCxnSpPr>
        <xdr:cNvPr id="405" name="直線コネクタ 404"/>
        <xdr:cNvCxnSpPr/>
      </xdr:nvCxnSpPr>
      <xdr:spPr>
        <a:xfrm>
          <a:off x="8750300" y="13221061"/>
          <a:ext cx="889000" cy="101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144793</xdr:rowOff>
    </xdr:from>
    <xdr:to>
      <xdr:col>50</xdr:col>
      <xdr:colOff>165100</xdr:colOff>
      <xdr:row>77</xdr:row>
      <xdr:rowOff>74943</xdr:rowOff>
    </xdr:to>
    <xdr:sp macro="" textlink="">
      <xdr:nvSpPr>
        <xdr:cNvPr id="406" name="フローチャート: 判断 405"/>
        <xdr:cNvSpPr/>
      </xdr:nvSpPr>
      <xdr:spPr>
        <a:xfrm>
          <a:off x="9588500" y="1317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91470</xdr:rowOff>
    </xdr:from>
    <xdr:ext cx="534377" cy="259045"/>
    <xdr:sp macro="" textlink="">
      <xdr:nvSpPr>
        <xdr:cNvPr id="407" name="テキスト ボックス 406"/>
        <xdr:cNvSpPr txBox="1"/>
      </xdr:nvSpPr>
      <xdr:spPr>
        <a:xfrm>
          <a:off x="9372111" y="12950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33241</xdr:rowOff>
    </xdr:from>
    <xdr:to>
      <xdr:col>45</xdr:col>
      <xdr:colOff>177800</xdr:colOff>
      <xdr:row>77</xdr:row>
      <xdr:rowOff>19411</xdr:rowOff>
    </xdr:to>
    <xdr:cxnSp macro="">
      <xdr:nvCxnSpPr>
        <xdr:cNvPr id="408" name="直線コネクタ 407"/>
        <xdr:cNvCxnSpPr/>
      </xdr:nvCxnSpPr>
      <xdr:spPr>
        <a:xfrm>
          <a:off x="7861300" y="13063441"/>
          <a:ext cx="889000" cy="15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7953</xdr:rowOff>
    </xdr:from>
    <xdr:to>
      <xdr:col>46</xdr:col>
      <xdr:colOff>38100</xdr:colOff>
      <xdr:row>77</xdr:row>
      <xdr:rowOff>109553</xdr:rowOff>
    </xdr:to>
    <xdr:sp macro="" textlink="">
      <xdr:nvSpPr>
        <xdr:cNvPr id="409" name="フローチャート: 判断 408"/>
        <xdr:cNvSpPr/>
      </xdr:nvSpPr>
      <xdr:spPr>
        <a:xfrm>
          <a:off x="8699500" y="13209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100680</xdr:rowOff>
    </xdr:from>
    <xdr:ext cx="534377" cy="259045"/>
    <xdr:sp macro="" textlink="">
      <xdr:nvSpPr>
        <xdr:cNvPr id="410" name="テキスト ボックス 409"/>
        <xdr:cNvSpPr txBox="1"/>
      </xdr:nvSpPr>
      <xdr:spPr>
        <a:xfrm>
          <a:off x="8483111" y="13302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33241</xdr:rowOff>
    </xdr:from>
    <xdr:to>
      <xdr:col>41</xdr:col>
      <xdr:colOff>50800</xdr:colOff>
      <xdr:row>76</xdr:row>
      <xdr:rowOff>42100</xdr:rowOff>
    </xdr:to>
    <xdr:cxnSp macro="">
      <xdr:nvCxnSpPr>
        <xdr:cNvPr id="411" name="直線コネクタ 410"/>
        <xdr:cNvCxnSpPr/>
      </xdr:nvCxnSpPr>
      <xdr:spPr>
        <a:xfrm flipV="1">
          <a:off x="6972300" y="13063441"/>
          <a:ext cx="889000" cy="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144365</xdr:rowOff>
    </xdr:from>
    <xdr:to>
      <xdr:col>41</xdr:col>
      <xdr:colOff>101600</xdr:colOff>
      <xdr:row>77</xdr:row>
      <xdr:rowOff>74515</xdr:rowOff>
    </xdr:to>
    <xdr:sp macro="" textlink="">
      <xdr:nvSpPr>
        <xdr:cNvPr id="412" name="フローチャート: 判断 411"/>
        <xdr:cNvSpPr/>
      </xdr:nvSpPr>
      <xdr:spPr>
        <a:xfrm>
          <a:off x="7810500" y="13174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65642</xdr:rowOff>
    </xdr:from>
    <xdr:ext cx="534377" cy="259045"/>
    <xdr:sp macro="" textlink="">
      <xdr:nvSpPr>
        <xdr:cNvPr id="413" name="テキスト ボックス 412"/>
        <xdr:cNvSpPr txBox="1"/>
      </xdr:nvSpPr>
      <xdr:spPr>
        <a:xfrm>
          <a:off x="7594111" y="1326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139798</xdr:rowOff>
    </xdr:from>
    <xdr:to>
      <xdr:col>36</xdr:col>
      <xdr:colOff>165100</xdr:colOff>
      <xdr:row>77</xdr:row>
      <xdr:rowOff>69948</xdr:rowOff>
    </xdr:to>
    <xdr:sp macro="" textlink="">
      <xdr:nvSpPr>
        <xdr:cNvPr id="414" name="フローチャート: 判断 413"/>
        <xdr:cNvSpPr/>
      </xdr:nvSpPr>
      <xdr:spPr>
        <a:xfrm>
          <a:off x="6921500" y="13169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61075</xdr:rowOff>
    </xdr:from>
    <xdr:ext cx="534377" cy="259045"/>
    <xdr:sp macro="" textlink="">
      <xdr:nvSpPr>
        <xdr:cNvPr id="415" name="テキスト ボックス 414"/>
        <xdr:cNvSpPr txBox="1"/>
      </xdr:nvSpPr>
      <xdr:spPr>
        <a:xfrm>
          <a:off x="6705111" y="13262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61646</xdr:rowOff>
    </xdr:from>
    <xdr:to>
      <xdr:col>55</xdr:col>
      <xdr:colOff>50800</xdr:colOff>
      <xdr:row>77</xdr:row>
      <xdr:rowOff>163246</xdr:rowOff>
    </xdr:to>
    <xdr:sp macro="" textlink="">
      <xdr:nvSpPr>
        <xdr:cNvPr id="421" name="楕円 420"/>
        <xdr:cNvSpPr/>
      </xdr:nvSpPr>
      <xdr:spPr>
        <a:xfrm>
          <a:off x="10426700" y="13263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148023</xdr:rowOff>
    </xdr:from>
    <xdr:ext cx="534377" cy="259045"/>
    <xdr:sp macro="" textlink="">
      <xdr:nvSpPr>
        <xdr:cNvPr id="422" name="普通建設事業費 （ うち新規整備　）該当値テキスト"/>
        <xdr:cNvSpPr txBox="1"/>
      </xdr:nvSpPr>
      <xdr:spPr>
        <a:xfrm>
          <a:off x="10528300" y="1317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69675</xdr:rowOff>
    </xdr:from>
    <xdr:to>
      <xdr:col>50</xdr:col>
      <xdr:colOff>165100</xdr:colOff>
      <xdr:row>77</xdr:row>
      <xdr:rowOff>171275</xdr:rowOff>
    </xdr:to>
    <xdr:sp macro="" textlink="">
      <xdr:nvSpPr>
        <xdr:cNvPr id="423" name="楕円 422"/>
        <xdr:cNvSpPr/>
      </xdr:nvSpPr>
      <xdr:spPr>
        <a:xfrm>
          <a:off x="9588500" y="13271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162402</xdr:rowOff>
    </xdr:from>
    <xdr:ext cx="534377" cy="259045"/>
    <xdr:sp macro="" textlink="">
      <xdr:nvSpPr>
        <xdr:cNvPr id="424" name="テキスト ボックス 423"/>
        <xdr:cNvSpPr txBox="1"/>
      </xdr:nvSpPr>
      <xdr:spPr>
        <a:xfrm>
          <a:off x="9372111" y="1336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140061</xdr:rowOff>
    </xdr:from>
    <xdr:to>
      <xdr:col>46</xdr:col>
      <xdr:colOff>38100</xdr:colOff>
      <xdr:row>77</xdr:row>
      <xdr:rowOff>70211</xdr:rowOff>
    </xdr:to>
    <xdr:sp macro="" textlink="">
      <xdr:nvSpPr>
        <xdr:cNvPr id="425" name="楕円 424"/>
        <xdr:cNvSpPr/>
      </xdr:nvSpPr>
      <xdr:spPr>
        <a:xfrm>
          <a:off x="8699500" y="1317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86737</xdr:rowOff>
    </xdr:from>
    <xdr:ext cx="534377" cy="259045"/>
    <xdr:sp macro="" textlink="">
      <xdr:nvSpPr>
        <xdr:cNvPr id="426" name="テキスト ボックス 425"/>
        <xdr:cNvSpPr txBox="1"/>
      </xdr:nvSpPr>
      <xdr:spPr>
        <a:xfrm>
          <a:off x="8483111" y="1294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153891</xdr:rowOff>
    </xdr:from>
    <xdr:to>
      <xdr:col>41</xdr:col>
      <xdr:colOff>101600</xdr:colOff>
      <xdr:row>76</xdr:row>
      <xdr:rowOff>84041</xdr:rowOff>
    </xdr:to>
    <xdr:sp macro="" textlink="">
      <xdr:nvSpPr>
        <xdr:cNvPr id="427" name="楕円 426"/>
        <xdr:cNvSpPr/>
      </xdr:nvSpPr>
      <xdr:spPr>
        <a:xfrm>
          <a:off x="7810500" y="13012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100568</xdr:rowOff>
    </xdr:from>
    <xdr:ext cx="534377" cy="259045"/>
    <xdr:sp macro="" textlink="">
      <xdr:nvSpPr>
        <xdr:cNvPr id="428" name="テキスト ボックス 427"/>
        <xdr:cNvSpPr txBox="1"/>
      </xdr:nvSpPr>
      <xdr:spPr>
        <a:xfrm>
          <a:off x="7594111" y="12787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162750</xdr:rowOff>
    </xdr:from>
    <xdr:to>
      <xdr:col>36</xdr:col>
      <xdr:colOff>165100</xdr:colOff>
      <xdr:row>76</xdr:row>
      <xdr:rowOff>92900</xdr:rowOff>
    </xdr:to>
    <xdr:sp macro="" textlink="">
      <xdr:nvSpPr>
        <xdr:cNvPr id="429" name="楕円 428"/>
        <xdr:cNvSpPr/>
      </xdr:nvSpPr>
      <xdr:spPr>
        <a:xfrm>
          <a:off x="6921500" y="1302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109426</xdr:rowOff>
    </xdr:from>
    <xdr:ext cx="534377" cy="259045"/>
    <xdr:sp macro="" textlink="">
      <xdr:nvSpPr>
        <xdr:cNvPr id="430" name="テキスト ボックス 429"/>
        <xdr:cNvSpPr txBox="1"/>
      </xdr:nvSpPr>
      <xdr:spPr>
        <a:xfrm>
          <a:off x="6705111" y="12796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8" name="テキスト ボックス 447"/>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27068</xdr:rowOff>
    </xdr:from>
    <xdr:to>
      <xdr:col>54</xdr:col>
      <xdr:colOff>189865</xdr:colOff>
      <xdr:row>98</xdr:row>
      <xdr:rowOff>130397</xdr:rowOff>
    </xdr:to>
    <xdr:cxnSp macro="">
      <xdr:nvCxnSpPr>
        <xdr:cNvPr id="454" name="直線コネクタ 453"/>
        <xdr:cNvCxnSpPr/>
      </xdr:nvCxnSpPr>
      <xdr:spPr>
        <a:xfrm flipV="1">
          <a:off x="10475595" y="15457568"/>
          <a:ext cx="1270" cy="1474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134224</xdr:rowOff>
    </xdr:from>
    <xdr:ext cx="534377" cy="259045"/>
    <xdr:sp macro="" textlink="">
      <xdr:nvSpPr>
        <xdr:cNvPr id="455" name="普通建設事業費 （ うち更新整備　）最小値テキスト"/>
        <xdr:cNvSpPr txBox="1"/>
      </xdr:nvSpPr>
      <xdr:spPr>
        <a:xfrm>
          <a:off x="10528300" y="16936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130397</xdr:rowOff>
    </xdr:from>
    <xdr:to>
      <xdr:col>55</xdr:col>
      <xdr:colOff>88900</xdr:colOff>
      <xdr:row>98</xdr:row>
      <xdr:rowOff>130397</xdr:rowOff>
    </xdr:to>
    <xdr:cxnSp macro="">
      <xdr:nvCxnSpPr>
        <xdr:cNvPr id="456" name="直線コネクタ 455"/>
        <xdr:cNvCxnSpPr/>
      </xdr:nvCxnSpPr>
      <xdr:spPr>
        <a:xfrm>
          <a:off x="10388600" y="169324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145195</xdr:rowOff>
    </xdr:from>
    <xdr:ext cx="599010" cy="259045"/>
    <xdr:sp macro="" textlink="">
      <xdr:nvSpPr>
        <xdr:cNvPr id="457" name="普通建設事業費 （ うち更新整備　）最大値テキスト"/>
        <xdr:cNvSpPr txBox="1"/>
      </xdr:nvSpPr>
      <xdr:spPr>
        <a:xfrm>
          <a:off x="10528300" y="15232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27068</xdr:rowOff>
    </xdr:from>
    <xdr:to>
      <xdr:col>55</xdr:col>
      <xdr:colOff>88900</xdr:colOff>
      <xdr:row>90</xdr:row>
      <xdr:rowOff>27068</xdr:rowOff>
    </xdr:to>
    <xdr:cxnSp macro="">
      <xdr:nvCxnSpPr>
        <xdr:cNvPr id="458" name="直線コネクタ 457"/>
        <xdr:cNvCxnSpPr/>
      </xdr:nvCxnSpPr>
      <xdr:spPr>
        <a:xfrm>
          <a:off x="10388600" y="1545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39740</xdr:rowOff>
    </xdr:from>
    <xdr:to>
      <xdr:col>55</xdr:col>
      <xdr:colOff>0</xdr:colOff>
      <xdr:row>97</xdr:row>
      <xdr:rowOff>99878</xdr:rowOff>
    </xdr:to>
    <xdr:cxnSp macro="">
      <xdr:nvCxnSpPr>
        <xdr:cNvPr id="459" name="直線コネクタ 458"/>
        <xdr:cNvCxnSpPr/>
      </xdr:nvCxnSpPr>
      <xdr:spPr>
        <a:xfrm flipV="1">
          <a:off x="9639300" y="16670390"/>
          <a:ext cx="838200" cy="60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78928</xdr:rowOff>
    </xdr:from>
    <xdr:ext cx="534377" cy="259045"/>
    <xdr:sp macro="" textlink="">
      <xdr:nvSpPr>
        <xdr:cNvPr id="460" name="普通建設事業費 （ うち更新整備　）平均値テキスト"/>
        <xdr:cNvSpPr txBox="1"/>
      </xdr:nvSpPr>
      <xdr:spPr>
        <a:xfrm>
          <a:off x="10528300" y="163666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56051</xdr:rowOff>
    </xdr:from>
    <xdr:to>
      <xdr:col>55</xdr:col>
      <xdr:colOff>50800</xdr:colOff>
      <xdr:row>96</xdr:row>
      <xdr:rowOff>157651</xdr:rowOff>
    </xdr:to>
    <xdr:sp macro="" textlink="">
      <xdr:nvSpPr>
        <xdr:cNvPr id="461" name="フローチャート: 判断 460"/>
        <xdr:cNvSpPr/>
      </xdr:nvSpPr>
      <xdr:spPr>
        <a:xfrm>
          <a:off x="10426700" y="16515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68210</xdr:rowOff>
    </xdr:from>
    <xdr:to>
      <xdr:col>50</xdr:col>
      <xdr:colOff>114300</xdr:colOff>
      <xdr:row>97</xdr:row>
      <xdr:rowOff>99878</xdr:rowOff>
    </xdr:to>
    <xdr:cxnSp macro="">
      <xdr:nvCxnSpPr>
        <xdr:cNvPr id="462" name="直線コネクタ 461"/>
        <xdr:cNvCxnSpPr/>
      </xdr:nvCxnSpPr>
      <xdr:spPr>
        <a:xfrm>
          <a:off x="8750300" y="16698860"/>
          <a:ext cx="889000" cy="31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97991</xdr:rowOff>
    </xdr:from>
    <xdr:to>
      <xdr:col>50</xdr:col>
      <xdr:colOff>165100</xdr:colOff>
      <xdr:row>97</xdr:row>
      <xdr:rowOff>28141</xdr:rowOff>
    </xdr:to>
    <xdr:sp macro="" textlink="">
      <xdr:nvSpPr>
        <xdr:cNvPr id="463" name="フローチャート: 判断 462"/>
        <xdr:cNvSpPr/>
      </xdr:nvSpPr>
      <xdr:spPr>
        <a:xfrm>
          <a:off x="9588500" y="16557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44668</xdr:rowOff>
    </xdr:from>
    <xdr:ext cx="534377" cy="259045"/>
    <xdr:sp macro="" textlink="">
      <xdr:nvSpPr>
        <xdr:cNvPr id="464" name="テキスト ボックス 463"/>
        <xdr:cNvSpPr txBox="1"/>
      </xdr:nvSpPr>
      <xdr:spPr>
        <a:xfrm>
          <a:off x="9372111" y="16332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120331</xdr:rowOff>
    </xdr:from>
    <xdr:to>
      <xdr:col>45</xdr:col>
      <xdr:colOff>177800</xdr:colOff>
      <xdr:row>97</xdr:row>
      <xdr:rowOff>68210</xdr:rowOff>
    </xdr:to>
    <xdr:cxnSp macro="">
      <xdr:nvCxnSpPr>
        <xdr:cNvPr id="465" name="直線コネクタ 464"/>
        <xdr:cNvCxnSpPr/>
      </xdr:nvCxnSpPr>
      <xdr:spPr>
        <a:xfrm>
          <a:off x="7861300" y="16579531"/>
          <a:ext cx="889000" cy="119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139855</xdr:rowOff>
    </xdr:from>
    <xdr:to>
      <xdr:col>46</xdr:col>
      <xdr:colOff>38100</xdr:colOff>
      <xdr:row>97</xdr:row>
      <xdr:rowOff>70005</xdr:rowOff>
    </xdr:to>
    <xdr:sp macro="" textlink="">
      <xdr:nvSpPr>
        <xdr:cNvPr id="466" name="フローチャート: 判断 465"/>
        <xdr:cNvSpPr/>
      </xdr:nvSpPr>
      <xdr:spPr>
        <a:xfrm>
          <a:off x="8699500" y="1659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86532</xdr:rowOff>
    </xdr:from>
    <xdr:ext cx="534377" cy="259045"/>
    <xdr:sp macro="" textlink="">
      <xdr:nvSpPr>
        <xdr:cNvPr id="467" name="テキスト ボックス 466"/>
        <xdr:cNvSpPr txBox="1"/>
      </xdr:nvSpPr>
      <xdr:spPr>
        <a:xfrm>
          <a:off x="8483111" y="16374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120331</xdr:rowOff>
    </xdr:from>
    <xdr:to>
      <xdr:col>41</xdr:col>
      <xdr:colOff>50800</xdr:colOff>
      <xdr:row>97</xdr:row>
      <xdr:rowOff>148203</xdr:rowOff>
    </xdr:to>
    <xdr:cxnSp macro="">
      <xdr:nvCxnSpPr>
        <xdr:cNvPr id="468" name="直線コネクタ 467"/>
        <xdr:cNvCxnSpPr/>
      </xdr:nvCxnSpPr>
      <xdr:spPr>
        <a:xfrm flipV="1">
          <a:off x="6972300" y="16579531"/>
          <a:ext cx="889000" cy="19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100482</xdr:rowOff>
    </xdr:from>
    <xdr:to>
      <xdr:col>41</xdr:col>
      <xdr:colOff>101600</xdr:colOff>
      <xdr:row>97</xdr:row>
      <xdr:rowOff>30632</xdr:rowOff>
    </xdr:to>
    <xdr:sp macro="" textlink="">
      <xdr:nvSpPr>
        <xdr:cNvPr id="469" name="フローチャート: 判断 468"/>
        <xdr:cNvSpPr/>
      </xdr:nvSpPr>
      <xdr:spPr>
        <a:xfrm>
          <a:off x="7810500" y="16559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21759</xdr:rowOff>
    </xdr:from>
    <xdr:ext cx="534377" cy="259045"/>
    <xdr:sp macro="" textlink="">
      <xdr:nvSpPr>
        <xdr:cNvPr id="470" name="テキスト ボックス 469"/>
        <xdr:cNvSpPr txBox="1"/>
      </xdr:nvSpPr>
      <xdr:spPr>
        <a:xfrm>
          <a:off x="7594111" y="1665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115616</xdr:rowOff>
    </xdr:from>
    <xdr:to>
      <xdr:col>36</xdr:col>
      <xdr:colOff>165100</xdr:colOff>
      <xdr:row>97</xdr:row>
      <xdr:rowOff>45766</xdr:rowOff>
    </xdr:to>
    <xdr:sp macro="" textlink="">
      <xdr:nvSpPr>
        <xdr:cNvPr id="471" name="フローチャート: 判断 470"/>
        <xdr:cNvSpPr/>
      </xdr:nvSpPr>
      <xdr:spPr>
        <a:xfrm>
          <a:off x="6921500" y="16574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62293</xdr:rowOff>
    </xdr:from>
    <xdr:ext cx="534377" cy="259045"/>
    <xdr:sp macro="" textlink="">
      <xdr:nvSpPr>
        <xdr:cNvPr id="472" name="テキスト ボックス 471"/>
        <xdr:cNvSpPr txBox="1"/>
      </xdr:nvSpPr>
      <xdr:spPr>
        <a:xfrm>
          <a:off x="6705111" y="16350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160390</xdr:rowOff>
    </xdr:from>
    <xdr:to>
      <xdr:col>55</xdr:col>
      <xdr:colOff>50800</xdr:colOff>
      <xdr:row>97</xdr:row>
      <xdr:rowOff>90540</xdr:rowOff>
    </xdr:to>
    <xdr:sp macro="" textlink="">
      <xdr:nvSpPr>
        <xdr:cNvPr id="478" name="楕円 477"/>
        <xdr:cNvSpPr/>
      </xdr:nvSpPr>
      <xdr:spPr>
        <a:xfrm>
          <a:off x="10426700" y="1661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138817</xdr:rowOff>
    </xdr:from>
    <xdr:ext cx="534377" cy="259045"/>
    <xdr:sp macro="" textlink="">
      <xdr:nvSpPr>
        <xdr:cNvPr id="479" name="普通建設事業費 （ うち更新整備　）該当値テキスト"/>
        <xdr:cNvSpPr txBox="1"/>
      </xdr:nvSpPr>
      <xdr:spPr>
        <a:xfrm>
          <a:off x="10528300" y="1659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49078</xdr:rowOff>
    </xdr:from>
    <xdr:to>
      <xdr:col>50</xdr:col>
      <xdr:colOff>165100</xdr:colOff>
      <xdr:row>97</xdr:row>
      <xdr:rowOff>150678</xdr:rowOff>
    </xdr:to>
    <xdr:sp macro="" textlink="">
      <xdr:nvSpPr>
        <xdr:cNvPr id="480" name="楕円 479"/>
        <xdr:cNvSpPr/>
      </xdr:nvSpPr>
      <xdr:spPr>
        <a:xfrm>
          <a:off x="9588500" y="1667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141805</xdr:rowOff>
    </xdr:from>
    <xdr:ext cx="534377" cy="259045"/>
    <xdr:sp macro="" textlink="">
      <xdr:nvSpPr>
        <xdr:cNvPr id="481" name="テキスト ボックス 480"/>
        <xdr:cNvSpPr txBox="1"/>
      </xdr:nvSpPr>
      <xdr:spPr>
        <a:xfrm>
          <a:off x="9372111" y="16772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17410</xdr:rowOff>
    </xdr:from>
    <xdr:to>
      <xdr:col>46</xdr:col>
      <xdr:colOff>38100</xdr:colOff>
      <xdr:row>97</xdr:row>
      <xdr:rowOff>119010</xdr:rowOff>
    </xdr:to>
    <xdr:sp macro="" textlink="">
      <xdr:nvSpPr>
        <xdr:cNvPr id="482" name="楕円 481"/>
        <xdr:cNvSpPr/>
      </xdr:nvSpPr>
      <xdr:spPr>
        <a:xfrm>
          <a:off x="8699500" y="1664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110137</xdr:rowOff>
    </xdr:from>
    <xdr:ext cx="534377" cy="259045"/>
    <xdr:sp macro="" textlink="">
      <xdr:nvSpPr>
        <xdr:cNvPr id="483" name="テキスト ボックス 482"/>
        <xdr:cNvSpPr txBox="1"/>
      </xdr:nvSpPr>
      <xdr:spPr>
        <a:xfrm>
          <a:off x="8483111" y="16740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69531</xdr:rowOff>
    </xdr:from>
    <xdr:to>
      <xdr:col>41</xdr:col>
      <xdr:colOff>101600</xdr:colOff>
      <xdr:row>96</xdr:row>
      <xdr:rowOff>171131</xdr:rowOff>
    </xdr:to>
    <xdr:sp macro="" textlink="">
      <xdr:nvSpPr>
        <xdr:cNvPr id="484" name="楕円 483"/>
        <xdr:cNvSpPr/>
      </xdr:nvSpPr>
      <xdr:spPr>
        <a:xfrm>
          <a:off x="7810500" y="16528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16208</xdr:rowOff>
    </xdr:from>
    <xdr:ext cx="534377" cy="259045"/>
    <xdr:sp macro="" textlink="">
      <xdr:nvSpPr>
        <xdr:cNvPr id="485" name="テキスト ボックス 484"/>
        <xdr:cNvSpPr txBox="1"/>
      </xdr:nvSpPr>
      <xdr:spPr>
        <a:xfrm>
          <a:off x="7594111" y="16303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97403</xdr:rowOff>
    </xdr:from>
    <xdr:to>
      <xdr:col>36</xdr:col>
      <xdr:colOff>165100</xdr:colOff>
      <xdr:row>98</xdr:row>
      <xdr:rowOff>27553</xdr:rowOff>
    </xdr:to>
    <xdr:sp macro="" textlink="">
      <xdr:nvSpPr>
        <xdr:cNvPr id="486" name="楕円 485"/>
        <xdr:cNvSpPr/>
      </xdr:nvSpPr>
      <xdr:spPr>
        <a:xfrm>
          <a:off x="6921500" y="1672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18680</xdr:rowOff>
    </xdr:from>
    <xdr:ext cx="534377" cy="259045"/>
    <xdr:sp macro="" textlink="">
      <xdr:nvSpPr>
        <xdr:cNvPr id="487" name="テキスト ボックス 486"/>
        <xdr:cNvSpPr txBox="1"/>
      </xdr:nvSpPr>
      <xdr:spPr>
        <a:xfrm>
          <a:off x="6705111" y="16820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9" name="テキスト ボックス 498"/>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1" name="テキスト ボックス 500"/>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3" name="テキスト ボックス 502"/>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5" name="テキスト ボックス 504"/>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86564</xdr:rowOff>
    </xdr:from>
    <xdr:to>
      <xdr:col>85</xdr:col>
      <xdr:colOff>126364</xdr:colOff>
      <xdr:row>38</xdr:row>
      <xdr:rowOff>139700</xdr:rowOff>
    </xdr:to>
    <xdr:cxnSp macro="">
      <xdr:nvCxnSpPr>
        <xdr:cNvPr id="509" name="直線コネクタ 508"/>
        <xdr:cNvCxnSpPr/>
      </xdr:nvCxnSpPr>
      <xdr:spPr>
        <a:xfrm flipV="1">
          <a:off x="16317595" y="5401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162492</xdr:rowOff>
    </xdr:from>
    <xdr:ext cx="249299" cy="259045"/>
    <xdr:sp macro="" textlink="">
      <xdr:nvSpPr>
        <xdr:cNvPr id="510" name="災害復旧事業費最小値テキスト"/>
        <xdr:cNvSpPr txBox="1"/>
      </xdr:nvSpPr>
      <xdr:spPr>
        <a:xfrm>
          <a:off x="16370300" y="6677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1" name="直線コネクタ 510"/>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33241</xdr:rowOff>
    </xdr:from>
    <xdr:ext cx="599010" cy="259045"/>
    <xdr:sp macro="" textlink="">
      <xdr:nvSpPr>
        <xdr:cNvPr id="512" name="災害復旧事業費最大値テキスト"/>
        <xdr:cNvSpPr txBox="1"/>
      </xdr:nvSpPr>
      <xdr:spPr>
        <a:xfrm>
          <a:off x="16370300" y="5176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86564</xdr:rowOff>
    </xdr:from>
    <xdr:to>
      <xdr:col>86</xdr:col>
      <xdr:colOff>25400</xdr:colOff>
      <xdr:row>31</xdr:row>
      <xdr:rowOff>86564</xdr:rowOff>
    </xdr:to>
    <xdr:cxnSp macro="">
      <xdr:nvCxnSpPr>
        <xdr:cNvPr id="513" name="直線コネクタ 512"/>
        <xdr:cNvCxnSpPr/>
      </xdr:nvCxnSpPr>
      <xdr:spPr>
        <a:xfrm>
          <a:off x="16230600" y="5401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134584</xdr:rowOff>
    </xdr:from>
    <xdr:to>
      <xdr:col>85</xdr:col>
      <xdr:colOff>127000</xdr:colOff>
      <xdr:row>38</xdr:row>
      <xdr:rowOff>139225</xdr:rowOff>
    </xdr:to>
    <xdr:cxnSp macro="">
      <xdr:nvCxnSpPr>
        <xdr:cNvPr id="514" name="直線コネクタ 513"/>
        <xdr:cNvCxnSpPr/>
      </xdr:nvCxnSpPr>
      <xdr:spPr>
        <a:xfrm flipV="1">
          <a:off x="15481300" y="6649684"/>
          <a:ext cx="8382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79942</xdr:rowOff>
    </xdr:from>
    <xdr:ext cx="469744" cy="259045"/>
    <xdr:sp macro="" textlink="">
      <xdr:nvSpPr>
        <xdr:cNvPr id="515" name="災害復旧事業費平均値テキスト"/>
        <xdr:cNvSpPr txBox="1"/>
      </xdr:nvSpPr>
      <xdr:spPr>
        <a:xfrm>
          <a:off x="16370300" y="6423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57066</xdr:rowOff>
    </xdr:from>
    <xdr:to>
      <xdr:col>85</xdr:col>
      <xdr:colOff>177800</xdr:colOff>
      <xdr:row>38</xdr:row>
      <xdr:rowOff>158666</xdr:rowOff>
    </xdr:to>
    <xdr:sp macro="" textlink="">
      <xdr:nvSpPr>
        <xdr:cNvPr id="516" name="フローチャート: 判断 515"/>
        <xdr:cNvSpPr/>
      </xdr:nvSpPr>
      <xdr:spPr>
        <a:xfrm>
          <a:off x="16268700" y="6572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134584</xdr:rowOff>
    </xdr:from>
    <xdr:to>
      <xdr:col>81</xdr:col>
      <xdr:colOff>50800</xdr:colOff>
      <xdr:row>38</xdr:row>
      <xdr:rowOff>139225</xdr:rowOff>
    </xdr:to>
    <xdr:cxnSp macro="">
      <xdr:nvCxnSpPr>
        <xdr:cNvPr id="517" name="直線コネクタ 516"/>
        <xdr:cNvCxnSpPr/>
      </xdr:nvCxnSpPr>
      <xdr:spPr>
        <a:xfrm>
          <a:off x="14592300" y="6649684"/>
          <a:ext cx="889000" cy="4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43600</xdr:rowOff>
    </xdr:from>
    <xdr:to>
      <xdr:col>81</xdr:col>
      <xdr:colOff>101600</xdr:colOff>
      <xdr:row>38</xdr:row>
      <xdr:rowOff>145200</xdr:rowOff>
    </xdr:to>
    <xdr:sp macro="" textlink="">
      <xdr:nvSpPr>
        <xdr:cNvPr id="518" name="フローチャート: 判断 517"/>
        <xdr:cNvSpPr/>
      </xdr:nvSpPr>
      <xdr:spPr>
        <a:xfrm>
          <a:off x="15430500" y="655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161727</xdr:rowOff>
    </xdr:from>
    <xdr:ext cx="469744" cy="259045"/>
    <xdr:sp macro="" textlink="">
      <xdr:nvSpPr>
        <xdr:cNvPr id="519" name="テキスト ボックス 518"/>
        <xdr:cNvSpPr txBox="1"/>
      </xdr:nvSpPr>
      <xdr:spPr>
        <a:xfrm>
          <a:off x="15246428" y="6333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107783</xdr:rowOff>
    </xdr:from>
    <xdr:to>
      <xdr:col>76</xdr:col>
      <xdr:colOff>114300</xdr:colOff>
      <xdr:row>38</xdr:row>
      <xdr:rowOff>134584</xdr:rowOff>
    </xdr:to>
    <xdr:cxnSp macro="">
      <xdr:nvCxnSpPr>
        <xdr:cNvPr id="520" name="直線コネクタ 519"/>
        <xdr:cNvCxnSpPr/>
      </xdr:nvCxnSpPr>
      <xdr:spPr>
        <a:xfrm>
          <a:off x="13703300" y="6622883"/>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45982</xdr:rowOff>
    </xdr:from>
    <xdr:to>
      <xdr:col>76</xdr:col>
      <xdr:colOff>165100</xdr:colOff>
      <xdr:row>38</xdr:row>
      <xdr:rowOff>147582</xdr:rowOff>
    </xdr:to>
    <xdr:sp macro="" textlink="">
      <xdr:nvSpPr>
        <xdr:cNvPr id="521" name="フローチャート: 判断 520"/>
        <xdr:cNvSpPr/>
      </xdr:nvSpPr>
      <xdr:spPr>
        <a:xfrm>
          <a:off x="14541500" y="656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164109</xdr:rowOff>
    </xdr:from>
    <xdr:ext cx="469744" cy="259045"/>
    <xdr:sp macro="" textlink="">
      <xdr:nvSpPr>
        <xdr:cNvPr id="522" name="テキスト ボックス 521"/>
        <xdr:cNvSpPr txBox="1"/>
      </xdr:nvSpPr>
      <xdr:spPr>
        <a:xfrm>
          <a:off x="14357428" y="6336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11012</xdr:rowOff>
    </xdr:from>
    <xdr:to>
      <xdr:col>71</xdr:col>
      <xdr:colOff>177800</xdr:colOff>
      <xdr:row>38</xdr:row>
      <xdr:rowOff>107783</xdr:rowOff>
    </xdr:to>
    <xdr:cxnSp macro="">
      <xdr:nvCxnSpPr>
        <xdr:cNvPr id="523" name="直線コネクタ 522"/>
        <xdr:cNvCxnSpPr/>
      </xdr:nvCxnSpPr>
      <xdr:spPr>
        <a:xfrm>
          <a:off x="12814300" y="6526112"/>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17330</xdr:rowOff>
    </xdr:from>
    <xdr:to>
      <xdr:col>72</xdr:col>
      <xdr:colOff>38100</xdr:colOff>
      <xdr:row>38</xdr:row>
      <xdr:rowOff>118930</xdr:rowOff>
    </xdr:to>
    <xdr:sp macro="" textlink="">
      <xdr:nvSpPr>
        <xdr:cNvPr id="524" name="フローチャート: 判断 523"/>
        <xdr:cNvSpPr/>
      </xdr:nvSpPr>
      <xdr:spPr>
        <a:xfrm>
          <a:off x="13652500" y="6532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135457</xdr:rowOff>
    </xdr:from>
    <xdr:ext cx="534377" cy="259045"/>
    <xdr:sp macro="" textlink="">
      <xdr:nvSpPr>
        <xdr:cNvPr id="525" name="テキスト ボックス 524"/>
        <xdr:cNvSpPr txBox="1"/>
      </xdr:nvSpPr>
      <xdr:spPr>
        <a:xfrm>
          <a:off x="13436111" y="6307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27068</xdr:rowOff>
    </xdr:from>
    <xdr:to>
      <xdr:col>67</xdr:col>
      <xdr:colOff>101600</xdr:colOff>
      <xdr:row>38</xdr:row>
      <xdr:rowOff>128668</xdr:rowOff>
    </xdr:to>
    <xdr:sp macro="" textlink="">
      <xdr:nvSpPr>
        <xdr:cNvPr id="526" name="フローチャート: 判断 525"/>
        <xdr:cNvSpPr/>
      </xdr:nvSpPr>
      <xdr:spPr>
        <a:xfrm>
          <a:off x="12763500" y="6542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119795</xdr:rowOff>
    </xdr:from>
    <xdr:ext cx="534377" cy="259045"/>
    <xdr:sp macro="" textlink="">
      <xdr:nvSpPr>
        <xdr:cNvPr id="527" name="テキスト ボックス 526"/>
        <xdr:cNvSpPr txBox="1"/>
      </xdr:nvSpPr>
      <xdr:spPr>
        <a:xfrm>
          <a:off x="12547111" y="663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83784</xdr:rowOff>
    </xdr:from>
    <xdr:to>
      <xdr:col>85</xdr:col>
      <xdr:colOff>177800</xdr:colOff>
      <xdr:row>39</xdr:row>
      <xdr:rowOff>13934</xdr:rowOff>
    </xdr:to>
    <xdr:sp macro="" textlink="">
      <xdr:nvSpPr>
        <xdr:cNvPr id="533" name="楕円 532"/>
        <xdr:cNvSpPr/>
      </xdr:nvSpPr>
      <xdr:spPr>
        <a:xfrm>
          <a:off x="162687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35492</xdr:rowOff>
    </xdr:from>
    <xdr:ext cx="469744" cy="259045"/>
    <xdr:sp macro="" textlink="">
      <xdr:nvSpPr>
        <xdr:cNvPr id="534" name="災害復旧事業費該当値テキスト"/>
        <xdr:cNvSpPr txBox="1"/>
      </xdr:nvSpPr>
      <xdr:spPr>
        <a:xfrm>
          <a:off x="16370300" y="6550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88425</xdr:rowOff>
    </xdr:from>
    <xdr:to>
      <xdr:col>81</xdr:col>
      <xdr:colOff>101600</xdr:colOff>
      <xdr:row>39</xdr:row>
      <xdr:rowOff>18575</xdr:rowOff>
    </xdr:to>
    <xdr:sp macro="" textlink="">
      <xdr:nvSpPr>
        <xdr:cNvPr id="535" name="楕円 534"/>
        <xdr:cNvSpPr/>
      </xdr:nvSpPr>
      <xdr:spPr>
        <a:xfrm>
          <a:off x="15430500" y="6603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9702</xdr:rowOff>
    </xdr:from>
    <xdr:ext cx="378565" cy="259045"/>
    <xdr:sp macro="" textlink="">
      <xdr:nvSpPr>
        <xdr:cNvPr id="536" name="テキスト ボックス 535"/>
        <xdr:cNvSpPr txBox="1"/>
      </xdr:nvSpPr>
      <xdr:spPr>
        <a:xfrm>
          <a:off x="15292017" y="66962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83784</xdr:rowOff>
    </xdr:from>
    <xdr:to>
      <xdr:col>76</xdr:col>
      <xdr:colOff>165100</xdr:colOff>
      <xdr:row>39</xdr:row>
      <xdr:rowOff>13934</xdr:rowOff>
    </xdr:to>
    <xdr:sp macro="" textlink="">
      <xdr:nvSpPr>
        <xdr:cNvPr id="537" name="楕円 536"/>
        <xdr:cNvSpPr/>
      </xdr:nvSpPr>
      <xdr:spPr>
        <a:xfrm>
          <a:off x="14541500" y="6598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5061</xdr:rowOff>
    </xdr:from>
    <xdr:ext cx="469744" cy="259045"/>
    <xdr:sp macro="" textlink="">
      <xdr:nvSpPr>
        <xdr:cNvPr id="538" name="テキスト ボックス 537"/>
        <xdr:cNvSpPr txBox="1"/>
      </xdr:nvSpPr>
      <xdr:spPr>
        <a:xfrm>
          <a:off x="14357428" y="6691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56983</xdr:rowOff>
    </xdr:from>
    <xdr:to>
      <xdr:col>72</xdr:col>
      <xdr:colOff>38100</xdr:colOff>
      <xdr:row>38</xdr:row>
      <xdr:rowOff>158583</xdr:rowOff>
    </xdr:to>
    <xdr:sp macro="" textlink="">
      <xdr:nvSpPr>
        <xdr:cNvPr id="539" name="楕円 538"/>
        <xdr:cNvSpPr/>
      </xdr:nvSpPr>
      <xdr:spPr>
        <a:xfrm>
          <a:off x="13652500" y="657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149710</xdr:rowOff>
    </xdr:from>
    <xdr:ext cx="469744" cy="259045"/>
    <xdr:sp macro="" textlink="">
      <xdr:nvSpPr>
        <xdr:cNvPr id="540" name="テキスト ボックス 539"/>
        <xdr:cNvSpPr txBox="1"/>
      </xdr:nvSpPr>
      <xdr:spPr>
        <a:xfrm>
          <a:off x="13468428" y="6664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131662</xdr:rowOff>
    </xdr:from>
    <xdr:to>
      <xdr:col>67</xdr:col>
      <xdr:colOff>101600</xdr:colOff>
      <xdr:row>38</xdr:row>
      <xdr:rowOff>61812</xdr:rowOff>
    </xdr:to>
    <xdr:sp macro="" textlink="">
      <xdr:nvSpPr>
        <xdr:cNvPr id="541" name="楕円 540"/>
        <xdr:cNvSpPr/>
      </xdr:nvSpPr>
      <xdr:spPr>
        <a:xfrm>
          <a:off x="12763500" y="6475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78339</xdr:rowOff>
    </xdr:from>
    <xdr:ext cx="534377" cy="259045"/>
    <xdr:sp macro="" textlink="">
      <xdr:nvSpPr>
        <xdr:cNvPr id="542" name="テキスト ボックス 541"/>
        <xdr:cNvSpPr txBox="1"/>
      </xdr:nvSpPr>
      <xdr:spPr>
        <a:xfrm>
          <a:off x="12547111" y="6250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3" name="直線コネクタ 552"/>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4" name="テキスト ボックス 553"/>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5" name="直線コネクタ 554"/>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6" name="テキスト ボックス 555"/>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7" name="直線コネクタ 556"/>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58" name="テキスト ボックス 557"/>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59" name="直線コネクタ 558"/>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0" name="テキスト ボックス 559"/>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1" name="直線コネクタ 560"/>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51</xdr:row>
      <xdr:rowOff>21970</xdr:rowOff>
    </xdr:from>
    <xdr:ext cx="312906" cy="259045"/>
    <xdr:sp macro="" textlink="">
      <xdr:nvSpPr>
        <xdr:cNvPr id="562" name="テキスト ボックス 561"/>
        <xdr:cNvSpPr txBox="1"/>
      </xdr:nvSpPr>
      <xdr:spPr>
        <a:xfrm>
          <a:off x="12133094" y="8765920"/>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3" name="直線コネクタ 562"/>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4" name="テキスト ボックス 563"/>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6" name="テキスト ボックス 565"/>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68" name="直線コネクタ 567"/>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69"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0" name="直線コネクタ 569"/>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1"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3" name="直線コネクタ 572"/>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4"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5" name="フローチャート: 判断 574"/>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6" name="直線コネクタ 575"/>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7" name="フローチャート: 判断 576"/>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78" name="テキスト ボックス 577"/>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79" name="直線コネクタ 578"/>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0" name="フローチャート: 判断 579"/>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1" name="テキスト ボックス 580"/>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2" name="直線コネクタ 581"/>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51</xdr:row>
      <xdr:rowOff>4535</xdr:rowOff>
    </xdr:from>
    <xdr:to>
      <xdr:col>72</xdr:col>
      <xdr:colOff>38100</xdr:colOff>
      <xdr:row>51</xdr:row>
      <xdr:rowOff>106135</xdr:rowOff>
    </xdr:to>
    <xdr:sp macro="" textlink="">
      <xdr:nvSpPr>
        <xdr:cNvPr id="583" name="フローチャート: 判断 582"/>
        <xdr:cNvSpPr/>
      </xdr:nvSpPr>
      <xdr:spPr>
        <a:xfrm>
          <a:off x="13652500" y="8748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49</xdr:row>
      <xdr:rowOff>122662</xdr:rowOff>
    </xdr:from>
    <xdr:ext cx="313932" cy="259045"/>
    <xdr:sp macro="" textlink="">
      <xdr:nvSpPr>
        <xdr:cNvPr id="584" name="テキスト ボックス 583"/>
        <xdr:cNvSpPr txBox="1"/>
      </xdr:nvSpPr>
      <xdr:spPr>
        <a:xfrm>
          <a:off x="13546333" y="85237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585" name="フローチャート: 判断 584"/>
        <xdr:cNvSpPr/>
      </xdr:nvSpPr>
      <xdr:spPr>
        <a:xfrm>
          <a:off x="12763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586" name="テキスト ボックス 585"/>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2" name="楕円 591"/>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3"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4" name="楕円 593"/>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5" name="テキスト ボックス 594"/>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6" name="楕円 595"/>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7" name="テキスト ボックス 596"/>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598" name="楕円 597"/>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599" name="テキスト ボックス 598"/>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0" name="楕円 599"/>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166205</xdr:rowOff>
    </xdr:from>
    <xdr:ext cx="249299" cy="259045"/>
    <xdr:sp macro="" textlink="">
      <xdr:nvSpPr>
        <xdr:cNvPr id="601" name="テキスト ボックス 600"/>
        <xdr:cNvSpPr txBox="1"/>
      </xdr:nvSpPr>
      <xdr:spPr>
        <a:xfrm>
          <a:off x="12689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151395</xdr:rowOff>
    </xdr:from>
    <xdr:to>
      <xdr:col>85</xdr:col>
      <xdr:colOff>126364</xdr:colOff>
      <xdr:row>78</xdr:row>
      <xdr:rowOff>53412</xdr:rowOff>
    </xdr:to>
    <xdr:cxnSp macro="">
      <xdr:nvCxnSpPr>
        <xdr:cNvPr id="623" name="直線コネクタ 622"/>
        <xdr:cNvCxnSpPr/>
      </xdr:nvCxnSpPr>
      <xdr:spPr>
        <a:xfrm flipV="1">
          <a:off x="16317595" y="12324345"/>
          <a:ext cx="1269" cy="1102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57239</xdr:rowOff>
    </xdr:from>
    <xdr:ext cx="534377" cy="259045"/>
    <xdr:sp macro="" textlink="">
      <xdr:nvSpPr>
        <xdr:cNvPr id="624" name="公債費最小値テキスト"/>
        <xdr:cNvSpPr txBox="1"/>
      </xdr:nvSpPr>
      <xdr:spPr>
        <a:xfrm>
          <a:off x="16370300" y="13430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53412</xdr:rowOff>
    </xdr:from>
    <xdr:to>
      <xdr:col>86</xdr:col>
      <xdr:colOff>25400</xdr:colOff>
      <xdr:row>78</xdr:row>
      <xdr:rowOff>53412</xdr:rowOff>
    </xdr:to>
    <xdr:cxnSp macro="">
      <xdr:nvCxnSpPr>
        <xdr:cNvPr id="625" name="直線コネクタ 624"/>
        <xdr:cNvCxnSpPr/>
      </xdr:nvCxnSpPr>
      <xdr:spPr>
        <a:xfrm>
          <a:off x="16230600" y="13426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98072</xdr:rowOff>
    </xdr:from>
    <xdr:ext cx="599010" cy="259045"/>
    <xdr:sp macro="" textlink="">
      <xdr:nvSpPr>
        <xdr:cNvPr id="626" name="公債費最大値テキスト"/>
        <xdr:cNvSpPr txBox="1"/>
      </xdr:nvSpPr>
      <xdr:spPr>
        <a:xfrm>
          <a:off x="16370300" y="12099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151395</xdr:rowOff>
    </xdr:from>
    <xdr:to>
      <xdr:col>86</xdr:col>
      <xdr:colOff>25400</xdr:colOff>
      <xdr:row>71</xdr:row>
      <xdr:rowOff>151395</xdr:rowOff>
    </xdr:to>
    <xdr:cxnSp macro="">
      <xdr:nvCxnSpPr>
        <xdr:cNvPr id="627" name="直線コネクタ 626"/>
        <xdr:cNvCxnSpPr/>
      </xdr:nvCxnSpPr>
      <xdr:spPr>
        <a:xfrm>
          <a:off x="16230600" y="1232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55187</xdr:rowOff>
    </xdr:from>
    <xdr:to>
      <xdr:col>85</xdr:col>
      <xdr:colOff>127000</xdr:colOff>
      <xdr:row>76</xdr:row>
      <xdr:rowOff>74225</xdr:rowOff>
    </xdr:to>
    <xdr:cxnSp macro="">
      <xdr:nvCxnSpPr>
        <xdr:cNvPr id="628" name="直線コネクタ 627"/>
        <xdr:cNvCxnSpPr/>
      </xdr:nvCxnSpPr>
      <xdr:spPr>
        <a:xfrm flipV="1">
          <a:off x="15481300" y="13085387"/>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102869</xdr:rowOff>
    </xdr:from>
    <xdr:ext cx="534377" cy="259045"/>
    <xdr:sp macro="" textlink="">
      <xdr:nvSpPr>
        <xdr:cNvPr id="629" name="公債費平均値テキスト"/>
        <xdr:cNvSpPr txBox="1"/>
      </xdr:nvSpPr>
      <xdr:spPr>
        <a:xfrm>
          <a:off x="16370300" y="131330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124442</xdr:rowOff>
    </xdr:from>
    <xdr:to>
      <xdr:col>85</xdr:col>
      <xdr:colOff>177800</xdr:colOff>
      <xdr:row>77</xdr:row>
      <xdr:rowOff>54592</xdr:rowOff>
    </xdr:to>
    <xdr:sp macro="" textlink="">
      <xdr:nvSpPr>
        <xdr:cNvPr id="630" name="フローチャート: 判断 629"/>
        <xdr:cNvSpPr/>
      </xdr:nvSpPr>
      <xdr:spPr>
        <a:xfrm>
          <a:off x="16268700" y="1315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74225</xdr:rowOff>
    </xdr:from>
    <xdr:to>
      <xdr:col>81</xdr:col>
      <xdr:colOff>50800</xdr:colOff>
      <xdr:row>76</xdr:row>
      <xdr:rowOff>84722</xdr:rowOff>
    </xdr:to>
    <xdr:cxnSp macro="">
      <xdr:nvCxnSpPr>
        <xdr:cNvPr id="631" name="直線コネクタ 630"/>
        <xdr:cNvCxnSpPr/>
      </xdr:nvCxnSpPr>
      <xdr:spPr>
        <a:xfrm flipV="1">
          <a:off x="14592300" y="1310442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131753</xdr:rowOff>
    </xdr:from>
    <xdr:to>
      <xdr:col>81</xdr:col>
      <xdr:colOff>101600</xdr:colOff>
      <xdr:row>77</xdr:row>
      <xdr:rowOff>61903</xdr:rowOff>
    </xdr:to>
    <xdr:sp macro="" textlink="">
      <xdr:nvSpPr>
        <xdr:cNvPr id="632" name="フローチャート: 判断 631"/>
        <xdr:cNvSpPr/>
      </xdr:nvSpPr>
      <xdr:spPr>
        <a:xfrm>
          <a:off x="15430500" y="13161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53030</xdr:rowOff>
    </xdr:from>
    <xdr:ext cx="534377" cy="259045"/>
    <xdr:sp macro="" textlink="">
      <xdr:nvSpPr>
        <xdr:cNvPr id="633" name="テキスト ボックス 632"/>
        <xdr:cNvSpPr txBox="1"/>
      </xdr:nvSpPr>
      <xdr:spPr>
        <a:xfrm>
          <a:off x="15214111" y="13254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84722</xdr:rowOff>
    </xdr:from>
    <xdr:to>
      <xdr:col>76</xdr:col>
      <xdr:colOff>114300</xdr:colOff>
      <xdr:row>76</xdr:row>
      <xdr:rowOff>115422</xdr:rowOff>
    </xdr:to>
    <xdr:cxnSp macro="">
      <xdr:nvCxnSpPr>
        <xdr:cNvPr id="634" name="直線コネクタ 633"/>
        <xdr:cNvCxnSpPr/>
      </xdr:nvCxnSpPr>
      <xdr:spPr>
        <a:xfrm flipV="1">
          <a:off x="13703300" y="13114922"/>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142639</xdr:rowOff>
    </xdr:from>
    <xdr:to>
      <xdr:col>76</xdr:col>
      <xdr:colOff>165100</xdr:colOff>
      <xdr:row>77</xdr:row>
      <xdr:rowOff>72789</xdr:rowOff>
    </xdr:to>
    <xdr:sp macro="" textlink="">
      <xdr:nvSpPr>
        <xdr:cNvPr id="635" name="フローチャート: 判断 634"/>
        <xdr:cNvSpPr/>
      </xdr:nvSpPr>
      <xdr:spPr>
        <a:xfrm>
          <a:off x="14541500" y="1317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63916</xdr:rowOff>
    </xdr:from>
    <xdr:ext cx="534377" cy="259045"/>
    <xdr:sp macro="" textlink="">
      <xdr:nvSpPr>
        <xdr:cNvPr id="636" name="テキスト ボックス 635"/>
        <xdr:cNvSpPr txBox="1"/>
      </xdr:nvSpPr>
      <xdr:spPr>
        <a:xfrm>
          <a:off x="14325111" y="13265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115422</xdr:rowOff>
    </xdr:from>
    <xdr:to>
      <xdr:col>71</xdr:col>
      <xdr:colOff>177800</xdr:colOff>
      <xdr:row>77</xdr:row>
      <xdr:rowOff>57728</xdr:rowOff>
    </xdr:to>
    <xdr:cxnSp macro="">
      <xdr:nvCxnSpPr>
        <xdr:cNvPr id="637" name="直線コネクタ 636"/>
        <xdr:cNvCxnSpPr/>
      </xdr:nvCxnSpPr>
      <xdr:spPr>
        <a:xfrm flipV="1">
          <a:off x="12814300" y="1314562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164055</xdr:rowOff>
    </xdr:from>
    <xdr:to>
      <xdr:col>72</xdr:col>
      <xdr:colOff>38100</xdr:colOff>
      <xdr:row>77</xdr:row>
      <xdr:rowOff>94205</xdr:rowOff>
    </xdr:to>
    <xdr:sp macro="" textlink="">
      <xdr:nvSpPr>
        <xdr:cNvPr id="638" name="フローチャート: 判断 637"/>
        <xdr:cNvSpPr/>
      </xdr:nvSpPr>
      <xdr:spPr>
        <a:xfrm>
          <a:off x="13652500" y="13194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85332</xdr:rowOff>
    </xdr:from>
    <xdr:ext cx="534377" cy="259045"/>
    <xdr:sp macro="" textlink="">
      <xdr:nvSpPr>
        <xdr:cNvPr id="639" name="テキスト ボックス 638"/>
        <xdr:cNvSpPr txBox="1"/>
      </xdr:nvSpPr>
      <xdr:spPr>
        <a:xfrm>
          <a:off x="13436111" y="13286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156789</xdr:rowOff>
    </xdr:from>
    <xdr:to>
      <xdr:col>67</xdr:col>
      <xdr:colOff>101600</xdr:colOff>
      <xdr:row>77</xdr:row>
      <xdr:rowOff>86939</xdr:rowOff>
    </xdr:to>
    <xdr:sp macro="" textlink="">
      <xdr:nvSpPr>
        <xdr:cNvPr id="640" name="フローチャート: 判断 639"/>
        <xdr:cNvSpPr/>
      </xdr:nvSpPr>
      <xdr:spPr>
        <a:xfrm>
          <a:off x="12763500" y="13186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103467</xdr:rowOff>
    </xdr:from>
    <xdr:ext cx="534377" cy="259045"/>
    <xdr:sp macro="" textlink="">
      <xdr:nvSpPr>
        <xdr:cNvPr id="641" name="テキスト ボックス 640"/>
        <xdr:cNvSpPr txBox="1"/>
      </xdr:nvSpPr>
      <xdr:spPr>
        <a:xfrm>
          <a:off x="12547111" y="12962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4387</xdr:rowOff>
    </xdr:from>
    <xdr:to>
      <xdr:col>85</xdr:col>
      <xdr:colOff>177800</xdr:colOff>
      <xdr:row>76</xdr:row>
      <xdr:rowOff>105987</xdr:rowOff>
    </xdr:to>
    <xdr:sp macro="" textlink="">
      <xdr:nvSpPr>
        <xdr:cNvPr id="647" name="楕円 646"/>
        <xdr:cNvSpPr/>
      </xdr:nvSpPr>
      <xdr:spPr>
        <a:xfrm>
          <a:off x="16268700" y="1303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27264</xdr:rowOff>
    </xdr:from>
    <xdr:ext cx="534377" cy="259045"/>
    <xdr:sp macro="" textlink="">
      <xdr:nvSpPr>
        <xdr:cNvPr id="648" name="公債費該当値テキスト"/>
        <xdr:cNvSpPr txBox="1"/>
      </xdr:nvSpPr>
      <xdr:spPr>
        <a:xfrm>
          <a:off x="16370300" y="12886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23425</xdr:rowOff>
    </xdr:from>
    <xdr:to>
      <xdr:col>81</xdr:col>
      <xdr:colOff>101600</xdr:colOff>
      <xdr:row>76</xdr:row>
      <xdr:rowOff>125025</xdr:rowOff>
    </xdr:to>
    <xdr:sp macro="" textlink="">
      <xdr:nvSpPr>
        <xdr:cNvPr id="649" name="楕円 648"/>
        <xdr:cNvSpPr/>
      </xdr:nvSpPr>
      <xdr:spPr>
        <a:xfrm>
          <a:off x="15430500" y="130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141551</xdr:rowOff>
    </xdr:from>
    <xdr:ext cx="534377" cy="259045"/>
    <xdr:sp macro="" textlink="">
      <xdr:nvSpPr>
        <xdr:cNvPr id="650" name="テキスト ボックス 649"/>
        <xdr:cNvSpPr txBox="1"/>
      </xdr:nvSpPr>
      <xdr:spPr>
        <a:xfrm>
          <a:off x="15214111" y="128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33922</xdr:rowOff>
    </xdr:from>
    <xdr:to>
      <xdr:col>76</xdr:col>
      <xdr:colOff>165100</xdr:colOff>
      <xdr:row>76</xdr:row>
      <xdr:rowOff>135522</xdr:rowOff>
    </xdr:to>
    <xdr:sp macro="" textlink="">
      <xdr:nvSpPr>
        <xdr:cNvPr id="651" name="楕円 650"/>
        <xdr:cNvSpPr/>
      </xdr:nvSpPr>
      <xdr:spPr>
        <a:xfrm>
          <a:off x="14541500" y="13064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152049</xdr:rowOff>
    </xdr:from>
    <xdr:ext cx="534377" cy="259045"/>
    <xdr:sp macro="" textlink="">
      <xdr:nvSpPr>
        <xdr:cNvPr id="652" name="テキスト ボックス 651"/>
        <xdr:cNvSpPr txBox="1"/>
      </xdr:nvSpPr>
      <xdr:spPr>
        <a:xfrm>
          <a:off x="14325111" y="12839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64622</xdr:rowOff>
    </xdr:from>
    <xdr:to>
      <xdr:col>72</xdr:col>
      <xdr:colOff>38100</xdr:colOff>
      <xdr:row>76</xdr:row>
      <xdr:rowOff>166222</xdr:rowOff>
    </xdr:to>
    <xdr:sp macro="" textlink="">
      <xdr:nvSpPr>
        <xdr:cNvPr id="653" name="楕円 652"/>
        <xdr:cNvSpPr/>
      </xdr:nvSpPr>
      <xdr:spPr>
        <a:xfrm>
          <a:off x="13652500" y="13094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11299</xdr:rowOff>
    </xdr:from>
    <xdr:ext cx="534377" cy="259045"/>
    <xdr:sp macro="" textlink="">
      <xdr:nvSpPr>
        <xdr:cNvPr id="654" name="テキスト ボックス 653"/>
        <xdr:cNvSpPr txBox="1"/>
      </xdr:nvSpPr>
      <xdr:spPr>
        <a:xfrm>
          <a:off x="13436111" y="12870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6928</xdr:rowOff>
    </xdr:from>
    <xdr:to>
      <xdr:col>67</xdr:col>
      <xdr:colOff>101600</xdr:colOff>
      <xdr:row>77</xdr:row>
      <xdr:rowOff>108528</xdr:rowOff>
    </xdr:to>
    <xdr:sp macro="" textlink="">
      <xdr:nvSpPr>
        <xdr:cNvPr id="655" name="楕円 654"/>
        <xdr:cNvSpPr/>
      </xdr:nvSpPr>
      <xdr:spPr>
        <a:xfrm>
          <a:off x="12763500" y="13208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99655</xdr:rowOff>
    </xdr:from>
    <xdr:ext cx="534377" cy="259045"/>
    <xdr:sp macro="" textlink="">
      <xdr:nvSpPr>
        <xdr:cNvPr id="656" name="テキスト ボックス 655"/>
        <xdr:cNvSpPr txBox="1"/>
      </xdr:nvSpPr>
      <xdr:spPr>
        <a:xfrm>
          <a:off x="12547111" y="13301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121791</xdr:rowOff>
    </xdr:from>
    <xdr:to>
      <xdr:col>85</xdr:col>
      <xdr:colOff>126364</xdr:colOff>
      <xdr:row>98</xdr:row>
      <xdr:rowOff>123245</xdr:rowOff>
    </xdr:to>
    <xdr:cxnSp macro="">
      <xdr:nvCxnSpPr>
        <xdr:cNvPr id="678" name="直線コネクタ 677"/>
        <xdr:cNvCxnSpPr/>
      </xdr:nvCxnSpPr>
      <xdr:spPr>
        <a:xfrm flipV="1">
          <a:off x="16317595" y="15723741"/>
          <a:ext cx="1269" cy="12016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127072</xdr:rowOff>
    </xdr:from>
    <xdr:ext cx="469744" cy="259045"/>
    <xdr:sp macro="" textlink="">
      <xdr:nvSpPr>
        <xdr:cNvPr id="679" name="積立金最小値テキスト"/>
        <xdr:cNvSpPr txBox="1"/>
      </xdr:nvSpPr>
      <xdr:spPr>
        <a:xfrm>
          <a:off x="16370300" y="16929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123245</xdr:rowOff>
    </xdr:from>
    <xdr:to>
      <xdr:col>86</xdr:col>
      <xdr:colOff>25400</xdr:colOff>
      <xdr:row>98</xdr:row>
      <xdr:rowOff>123245</xdr:rowOff>
    </xdr:to>
    <xdr:cxnSp macro="">
      <xdr:nvCxnSpPr>
        <xdr:cNvPr id="680" name="直線コネクタ 679"/>
        <xdr:cNvCxnSpPr/>
      </xdr:nvCxnSpPr>
      <xdr:spPr>
        <a:xfrm>
          <a:off x="16230600" y="16925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68468</xdr:rowOff>
    </xdr:from>
    <xdr:ext cx="599010" cy="259045"/>
    <xdr:sp macro="" textlink="">
      <xdr:nvSpPr>
        <xdr:cNvPr id="681" name="積立金最大値テキスト"/>
        <xdr:cNvSpPr txBox="1"/>
      </xdr:nvSpPr>
      <xdr:spPr>
        <a:xfrm>
          <a:off x="16370300" y="1549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121791</xdr:rowOff>
    </xdr:from>
    <xdr:to>
      <xdr:col>86</xdr:col>
      <xdr:colOff>25400</xdr:colOff>
      <xdr:row>91</xdr:row>
      <xdr:rowOff>121791</xdr:rowOff>
    </xdr:to>
    <xdr:cxnSp macro="">
      <xdr:nvCxnSpPr>
        <xdr:cNvPr id="682" name="直線コネクタ 681"/>
        <xdr:cNvCxnSpPr/>
      </xdr:nvCxnSpPr>
      <xdr:spPr>
        <a:xfrm>
          <a:off x="16230600" y="15723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109666</xdr:rowOff>
    </xdr:from>
    <xdr:to>
      <xdr:col>85</xdr:col>
      <xdr:colOff>127000</xdr:colOff>
      <xdr:row>97</xdr:row>
      <xdr:rowOff>156863</xdr:rowOff>
    </xdr:to>
    <xdr:cxnSp macro="">
      <xdr:nvCxnSpPr>
        <xdr:cNvPr id="683" name="直線コネクタ 682"/>
        <xdr:cNvCxnSpPr/>
      </xdr:nvCxnSpPr>
      <xdr:spPr>
        <a:xfrm>
          <a:off x="15481300" y="16740316"/>
          <a:ext cx="838200" cy="4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81583</xdr:rowOff>
    </xdr:from>
    <xdr:ext cx="534377" cy="259045"/>
    <xdr:sp macro="" textlink="">
      <xdr:nvSpPr>
        <xdr:cNvPr id="684" name="積立金平均値テキスト"/>
        <xdr:cNvSpPr txBox="1"/>
      </xdr:nvSpPr>
      <xdr:spPr>
        <a:xfrm>
          <a:off x="16370300" y="165407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58706</xdr:rowOff>
    </xdr:from>
    <xdr:to>
      <xdr:col>85</xdr:col>
      <xdr:colOff>177800</xdr:colOff>
      <xdr:row>97</xdr:row>
      <xdr:rowOff>160306</xdr:rowOff>
    </xdr:to>
    <xdr:sp macro="" textlink="">
      <xdr:nvSpPr>
        <xdr:cNvPr id="685" name="フローチャート: 判断 684"/>
        <xdr:cNvSpPr/>
      </xdr:nvSpPr>
      <xdr:spPr>
        <a:xfrm>
          <a:off x="16268700" y="16689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109666</xdr:rowOff>
    </xdr:from>
    <xdr:to>
      <xdr:col>81</xdr:col>
      <xdr:colOff>50800</xdr:colOff>
      <xdr:row>97</xdr:row>
      <xdr:rowOff>132403</xdr:rowOff>
    </xdr:to>
    <xdr:cxnSp macro="">
      <xdr:nvCxnSpPr>
        <xdr:cNvPr id="686" name="直線コネクタ 685"/>
        <xdr:cNvCxnSpPr/>
      </xdr:nvCxnSpPr>
      <xdr:spPr>
        <a:xfrm flipV="1">
          <a:off x="14592300" y="16740316"/>
          <a:ext cx="889000" cy="22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39861</xdr:rowOff>
    </xdr:from>
    <xdr:to>
      <xdr:col>81</xdr:col>
      <xdr:colOff>101600</xdr:colOff>
      <xdr:row>97</xdr:row>
      <xdr:rowOff>141461</xdr:rowOff>
    </xdr:to>
    <xdr:sp macro="" textlink="">
      <xdr:nvSpPr>
        <xdr:cNvPr id="687" name="フローチャート: 判断 686"/>
        <xdr:cNvSpPr/>
      </xdr:nvSpPr>
      <xdr:spPr>
        <a:xfrm>
          <a:off x="154305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157988</xdr:rowOff>
    </xdr:from>
    <xdr:ext cx="534377" cy="259045"/>
    <xdr:sp macro="" textlink="">
      <xdr:nvSpPr>
        <xdr:cNvPr id="688" name="テキスト ボックス 687"/>
        <xdr:cNvSpPr txBox="1"/>
      </xdr:nvSpPr>
      <xdr:spPr>
        <a:xfrm>
          <a:off x="15214111" y="16445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132403</xdr:rowOff>
    </xdr:from>
    <xdr:to>
      <xdr:col>76</xdr:col>
      <xdr:colOff>114300</xdr:colOff>
      <xdr:row>98</xdr:row>
      <xdr:rowOff>341</xdr:rowOff>
    </xdr:to>
    <xdr:cxnSp macro="">
      <xdr:nvCxnSpPr>
        <xdr:cNvPr id="689" name="直線コネクタ 688"/>
        <xdr:cNvCxnSpPr/>
      </xdr:nvCxnSpPr>
      <xdr:spPr>
        <a:xfrm flipV="1">
          <a:off x="13703300" y="16763053"/>
          <a:ext cx="889000" cy="39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30342</xdr:rowOff>
    </xdr:from>
    <xdr:to>
      <xdr:col>76</xdr:col>
      <xdr:colOff>165100</xdr:colOff>
      <xdr:row>97</xdr:row>
      <xdr:rowOff>131942</xdr:rowOff>
    </xdr:to>
    <xdr:sp macro="" textlink="">
      <xdr:nvSpPr>
        <xdr:cNvPr id="690" name="フローチャート: 判断 689"/>
        <xdr:cNvSpPr/>
      </xdr:nvSpPr>
      <xdr:spPr>
        <a:xfrm>
          <a:off x="14541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148469</xdr:rowOff>
    </xdr:from>
    <xdr:ext cx="534377" cy="259045"/>
    <xdr:sp macro="" textlink="">
      <xdr:nvSpPr>
        <xdr:cNvPr id="691" name="テキスト ボックス 690"/>
        <xdr:cNvSpPr txBox="1"/>
      </xdr:nvSpPr>
      <xdr:spPr>
        <a:xfrm>
          <a:off x="14325111" y="164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341</xdr:rowOff>
    </xdr:from>
    <xdr:to>
      <xdr:col>71</xdr:col>
      <xdr:colOff>177800</xdr:colOff>
      <xdr:row>98</xdr:row>
      <xdr:rowOff>28285</xdr:rowOff>
    </xdr:to>
    <xdr:cxnSp macro="">
      <xdr:nvCxnSpPr>
        <xdr:cNvPr id="692" name="直線コネクタ 691"/>
        <xdr:cNvCxnSpPr/>
      </xdr:nvCxnSpPr>
      <xdr:spPr>
        <a:xfrm flipV="1">
          <a:off x="12814300" y="16802441"/>
          <a:ext cx="889000" cy="27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114018</xdr:rowOff>
    </xdr:from>
    <xdr:to>
      <xdr:col>72</xdr:col>
      <xdr:colOff>38100</xdr:colOff>
      <xdr:row>98</xdr:row>
      <xdr:rowOff>44168</xdr:rowOff>
    </xdr:to>
    <xdr:sp macro="" textlink="">
      <xdr:nvSpPr>
        <xdr:cNvPr id="693" name="フローチャート: 判断 692"/>
        <xdr:cNvSpPr/>
      </xdr:nvSpPr>
      <xdr:spPr>
        <a:xfrm>
          <a:off x="13652500" y="16744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60695</xdr:rowOff>
    </xdr:from>
    <xdr:ext cx="534377" cy="259045"/>
    <xdr:sp macro="" textlink="">
      <xdr:nvSpPr>
        <xdr:cNvPr id="694" name="テキスト ボックス 693"/>
        <xdr:cNvSpPr txBox="1"/>
      </xdr:nvSpPr>
      <xdr:spPr>
        <a:xfrm>
          <a:off x="13436111" y="1651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135302</xdr:rowOff>
    </xdr:from>
    <xdr:to>
      <xdr:col>67</xdr:col>
      <xdr:colOff>101600</xdr:colOff>
      <xdr:row>98</xdr:row>
      <xdr:rowOff>65452</xdr:rowOff>
    </xdr:to>
    <xdr:sp macro="" textlink="">
      <xdr:nvSpPr>
        <xdr:cNvPr id="695" name="フローチャート: 判断 694"/>
        <xdr:cNvSpPr/>
      </xdr:nvSpPr>
      <xdr:spPr>
        <a:xfrm>
          <a:off x="12763500" y="16765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81979</xdr:rowOff>
    </xdr:from>
    <xdr:ext cx="534377" cy="259045"/>
    <xdr:sp macro="" textlink="">
      <xdr:nvSpPr>
        <xdr:cNvPr id="696" name="テキスト ボックス 695"/>
        <xdr:cNvSpPr txBox="1"/>
      </xdr:nvSpPr>
      <xdr:spPr>
        <a:xfrm>
          <a:off x="12547111" y="16541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106063</xdr:rowOff>
    </xdr:from>
    <xdr:to>
      <xdr:col>85</xdr:col>
      <xdr:colOff>177800</xdr:colOff>
      <xdr:row>98</xdr:row>
      <xdr:rowOff>36213</xdr:rowOff>
    </xdr:to>
    <xdr:sp macro="" textlink="">
      <xdr:nvSpPr>
        <xdr:cNvPr id="702" name="楕円 701"/>
        <xdr:cNvSpPr/>
      </xdr:nvSpPr>
      <xdr:spPr>
        <a:xfrm>
          <a:off x="16268700" y="16736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84490</xdr:rowOff>
    </xdr:from>
    <xdr:ext cx="534377" cy="259045"/>
    <xdr:sp macro="" textlink="">
      <xdr:nvSpPr>
        <xdr:cNvPr id="703" name="積立金該当値テキスト"/>
        <xdr:cNvSpPr txBox="1"/>
      </xdr:nvSpPr>
      <xdr:spPr>
        <a:xfrm>
          <a:off x="16370300" y="1671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58866</xdr:rowOff>
    </xdr:from>
    <xdr:to>
      <xdr:col>81</xdr:col>
      <xdr:colOff>101600</xdr:colOff>
      <xdr:row>97</xdr:row>
      <xdr:rowOff>160466</xdr:rowOff>
    </xdr:to>
    <xdr:sp macro="" textlink="">
      <xdr:nvSpPr>
        <xdr:cNvPr id="704" name="楕円 703"/>
        <xdr:cNvSpPr/>
      </xdr:nvSpPr>
      <xdr:spPr>
        <a:xfrm>
          <a:off x="15430500" y="16689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151593</xdr:rowOff>
    </xdr:from>
    <xdr:ext cx="534377" cy="259045"/>
    <xdr:sp macro="" textlink="">
      <xdr:nvSpPr>
        <xdr:cNvPr id="705" name="テキスト ボックス 704"/>
        <xdr:cNvSpPr txBox="1"/>
      </xdr:nvSpPr>
      <xdr:spPr>
        <a:xfrm>
          <a:off x="15214111" y="16782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81603</xdr:rowOff>
    </xdr:from>
    <xdr:to>
      <xdr:col>76</xdr:col>
      <xdr:colOff>165100</xdr:colOff>
      <xdr:row>98</xdr:row>
      <xdr:rowOff>11753</xdr:rowOff>
    </xdr:to>
    <xdr:sp macro="" textlink="">
      <xdr:nvSpPr>
        <xdr:cNvPr id="706" name="楕円 705"/>
        <xdr:cNvSpPr/>
      </xdr:nvSpPr>
      <xdr:spPr>
        <a:xfrm>
          <a:off x="14541500" y="1671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2880</xdr:rowOff>
    </xdr:from>
    <xdr:ext cx="534377" cy="259045"/>
    <xdr:sp macro="" textlink="">
      <xdr:nvSpPr>
        <xdr:cNvPr id="707" name="テキスト ボックス 706"/>
        <xdr:cNvSpPr txBox="1"/>
      </xdr:nvSpPr>
      <xdr:spPr>
        <a:xfrm>
          <a:off x="14325111" y="1680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120991</xdr:rowOff>
    </xdr:from>
    <xdr:to>
      <xdr:col>72</xdr:col>
      <xdr:colOff>38100</xdr:colOff>
      <xdr:row>98</xdr:row>
      <xdr:rowOff>51141</xdr:rowOff>
    </xdr:to>
    <xdr:sp macro="" textlink="">
      <xdr:nvSpPr>
        <xdr:cNvPr id="708" name="楕円 707"/>
        <xdr:cNvSpPr/>
      </xdr:nvSpPr>
      <xdr:spPr>
        <a:xfrm>
          <a:off x="13652500" y="16751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42268</xdr:rowOff>
    </xdr:from>
    <xdr:ext cx="534377" cy="259045"/>
    <xdr:sp macro="" textlink="">
      <xdr:nvSpPr>
        <xdr:cNvPr id="709" name="テキスト ボックス 708"/>
        <xdr:cNvSpPr txBox="1"/>
      </xdr:nvSpPr>
      <xdr:spPr>
        <a:xfrm>
          <a:off x="13436111" y="16844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148935</xdr:rowOff>
    </xdr:from>
    <xdr:to>
      <xdr:col>67</xdr:col>
      <xdr:colOff>101600</xdr:colOff>
      <xdr:row>98</xdr:row>
      <xdr:rowOff>79085</xdr:rowOff>
    </xdr:to>
    <xdr:sp macro="" textlink="">
      <xdr:nvSpPr>
        <xdr:cNvPr id="710" name="楕円 709"/>
        <xdr:cNvSpPr/>
      </xdr:nvSpPr>
      <xdr:spPr>
        <a:xfrm>
          <a:off x="12763500" y="16779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70212</xdr:rowOff>
    </xdr:from>
    <xdr:ext cx="534377" cy="259045"/>
    <xdr:sp macro="" textlink="">
      <xdr:nvSpPr>
        <xdr:cNvPr id="711" name="テキスト ボックス 710"/>
        <xdr:cNvSpPr txBox="1"/>
      </xdr:nvSpPr>
      <xdr:spPr>
        <a:xfrm>
          <a:off x="12547111" y="16872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2" name="直線コネクタ 721"/>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3" name="テキスト ボックス 722"/>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4" name="直線コネクタ 723"/>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5" name="テキスト ボックス 724"/>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6" name="直線コネクタ 725"/>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7" name="テキスト ボックス 726"/>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8" name="直線コネクタ 727"/>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9" name="テキスト ボックス 728"/>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0" name="直線コネクタ 729"/>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1" name="テキスト ボックス 730"/>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107658</xdr:rowOff>
    </xdr:from>
    <xdr:to>
      <xdr:col>116</xdr:col>
      <xdr:colOff>62864</xdr:colOff>
      <xdr:row>39</xdr:row>
      <xdr:rowOff>44450</xdr:rowOff>
    </xdr:to>
    <xdr:cxnSp macro="">
      <xdr:nvCxnSpPr>
        <xdr:cNvPr id="735" name="直線コネクタ 734"/>
        <xdr:cNvCxnSpPr/>
      </xdr:nvCxnSpPr>
      <xdr:spPr>
        <a:xfrm flipV="1">
          <a:off x="22159595" y="5251158"/>
          <a:ext cx="1269" cy="14798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6"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7" name="直線コネクタ 736"/>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54335</xdr:rowOff>
    </xdr:from>
    <xdr:ext cx="534377" cy="259045"/>
    <xdr:sp macro="" textlink="">
      <xdr:nvSpPr>
        <xdr:cNvPr id="738" name="投資及び出資金最大値テキスト"/>
        <xdr:cNvSpPr txBox="1"/>
      </xdr:nvSpPr>
      <xdr:spPr>
        <a:xfrm>
          <a:off x="22212300" y="502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107658</xdr:rowOff>
    </xdr:from>
    <xdr:to>
      <xdr:col>116</xdr:col>
      <xdr:colOff>152400</xdr:colOff>
      <xdr:row>30</xdr:row>
      <xdr:rowOff>107658</xdr:rowOff>
    </xdr:to>
    <xdr:cxnSp macro="">
      <xdr:nvCxnSpPr>
        <xdr:cNvPr id="739" name="直線コネクタ 738"/>
        <xdr:cNvCxnSpPr/>
      </xdr:nvCxnSpPr>
      <xdr:spPr>
        <a:xfrm>
          <a:off x="22072600" y="52511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30</xdr:row>
      <xdr:rowOff>107658</xdr:rowOff>
    </xdr:from>
    <xdr:to>
      <xdr:col>116</xdr:col>
      <xdr:colOff>63500</xdr:colOff>
      <xdr:row>34</xdr:row>
      <xdr:rowOff>9627</xdr:rowOff>
    </xdr:to>
    <xdr:cxnSp macro="">
      <xdr:nvCxnSpPr>
        <xdr:cNvPr id="740" name="直線コネクタ 739"/>
        <xdr:cNvCxnSpPr/>
      </xdr:nvCxnSpPr>
      <xdr:spPr>
        <a:xfrm flipV="1">
          <a:off x="21323300" y="5251158"/>
          <a:ext cx="838200" cy="587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124439</xdr:rowOff>
    </xdr:from>
    <xdr:ext cx="469744" cy="259045"/>
    <xdr:sp macro="" textlink="">
      <xdr:nvSpPr>
        <xdr:cNvPr id="741" name="投資及び出資金平均値テキスト"/>
        <xdr:cNvSpPr txBox="1"/>
      </xdr:nvSpPr>
      <xdr:spPr>
        <a:xfrm>
          <a:off x="22212300" y="64680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146012</xdr:rowOff>
    </xdr:from>
    <xdr:to>
      <xdr:col>116</xdr:col>
      <xdr:colOff>114300</xdr:colOff>
      <xdr:row>38</xdr:row>
      <xdr:rowOff>76162</xdr:rowOff>
    </xdr:to>
    <xdr:sp macro="" textlink="">
      <xdr:nvSpPr>
        <xdr:cNvPr id="742" name="フローチャート: 判断 741"/>
        <xdr:cNvSpPr/>
      </xdr:nvSpPr>
      <xdr:spPr>
        <a:xfrm>
          <a:off x="22110700" y="6489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9627</xdr:rowOff>
    </xdr:from>
    <xdr:to>
      <xdr:col>111</xdr:col>
      <xdr:colOff>177800</xdr:colOff>
      <xdr:row>34</xdr:row>
      <xdr:rowOff>37973</xdr:rowOff>
    </xdr:to>
    <xdr:cxnSp macro="">
      <xdr:nvCxnSpPr>
        <xdr:cNvPr id="743" name="直線コネクタ 742"/>
        <xdr:cNvCxnSpPr/>
      </xdr:nvCxnSpPr>
      <xdr:spPr>
        <a:xfrm flipV="1">
          <a:off x="20434300" y="5838927"/>
          <a:ext cx="889000" cy="28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164643</xdr:rowOff>
    </xdr:from>
    <xdr:to>
      <xdr:col>112</xdr:col>
      <xdr:colOff>38100</xdr:colOff>
      <xdr:row>38</xdr:row>
      <xdr:rowOff>94793</xdr:rowOff>
    </xdr:to>
    <xdr:sp macro="" textlink="">
      <xdr:nvSpPr>
        <xdr:cNvPr id="744" name="フローチャート: 判断 743"/>
        <xdr:cNvSpPr/>
      </xdr:nvSpPr>
      <xdr:spPr>
        <a:xfrm>
          <a:off x="21272500" y="6508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85920</xdr:rowOff>
    </xdr:from>
    <xdr:ext cx="469744" cy="259045"/>
    <xdr:sp macro="" textlink="">
      <xdr:nvSpPr>
        <xdr:cNvPr id="745" name="テキスト ボックス 744"/>
        <xdr:cNvSpPr txBox="1"/>
      </xdr:nvSpPr>
      <xdr:spPr>
        <a:xfrm>
          <a:off x="21088428" y="6601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37973</xdr:rowOff>
    </xdr:from>
    <xdr:to>
      <xdr:col>107</xdr:col>
      <xdr:colOff>50800</xdr:colOff>
      <xdr:row>35</xdr:row>
      <xdr:rowOff>28448</xdr:rowOff>
    </xdr:to>
    <xdr:cxnSp macro="">
      <xdr:nvCxnSpPr>
        <xdr:cNvPr id="746" name="直線コネクタ 745"/>
        <xdr:cNvCxnSpPr/>
      </xdr:nvCxnSpPr>
      <xdr:spPr>
        <a:xfrm flipV="1">
          <a:off x="19545300" y="5867273"/>
          <a:ext cx="889000" cy="161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169443</xdr:rowOff>
    </xdr:from>
    <xdr:to>
      <xdr:col>107</xdr:col>
      <xdr:colOff>101600</xdr:colOff>
      <xdr:row>38</xdr:row>
      <xdr:rowOff>99593</xdr:rowOff>
    </xdr:to>
    <xdr:sp macro="" textlink="">
      <xdr:nvSpPr>
        <xdr:cNvPr id="747" name="フローチャート: 判断 746"/>
        <xdr:cNvSpPr/>
      </xdr:nvSpPr>
      <xdr:spPr>
        <a:xfrm>
          <a:off x="20383500" y="651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90720</xdr:rowOff>
    </xdr:from>
    <xdr:ext cx="469744" cy="259045"/>
    <xdr:sp macro="" textlink="">
      <xdr:nvSpPr>
        <xdr:cNvPr id="748" name="テキスト ボックス 747"/>
        <xdr:cNvSpPr txBox="1"/>
      </xdr:nvSpPr>
      <xdr:spPr>
        <a:xfrm>
          <a:off x="20199428" y="6605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28448</xdr:rowOff>
    </xdr:from>
    <xdr:to>
      <xdr:col>102</xdr:col>
      <xdr:colOff>114300</xdr:colOff>
      <xdr:row>36</xdr:row>
      <xdr:rowOff>9360</xdr:rowOff>
    </xdr:to>
    <xdr:cxnSp macro="">
      <xdr:nvCxnSpPr>
        <xdr:cNvPr id="749" name="直線コネクタ 748"/>
        <xdr:cNvCxnSpPr/>
      </xdr:nvCxnSpPr>
      <xdr:spPr>
        <a:xfrm flipV="1">
          <a:off x="18656300" y="6029198"/>
          <a:ext cx="889000" cy="152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7709</xdr:rowOff>
    </xdr:from>
    <xdr:to>
      <xdr:col>102</xdr:col>
      <xdr:colOff>165100</xdr:colOff>
      <xdr:row>38</xdr:row>
      <xdr:rowOff>109309</xdr:rowOff>
    </xdr:to>
    <xdr:sp macro="" textlink="">
      <xdr:nvSpPr>
        <xdr:cNvPr id="750" name="フローチャート: 判断 749"/>
        <xdr:cNvSpPr/>
      </xdr:nvSpPr>
      <xdr:spPr>
        <a:xfrm>
          <a:off x="19494500" y="652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100436</xdr:rowOff>
    </xdr:from>
    <xdr:ext cx="469744" cy="259045"/>
    <xdr:sp macro="" textlink="">
      <xdr:nvSpPr>
        <xdr:cNvPr id="751" name="テキスト ボックス 750"/>
        <xdr:cNvSpPr txBox="1"/>
      </xdr:nvSpPr>
      <xdr:spPr>
        <a:xfrm>
          <a:off x="19310428" y="66155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39484</xdr:rowOff>
    </xdr:from>
    <xdr:to>
      <xdr:col>98</xdr:col>
      <xdr:colOff>38100</xdr:colOff>
      <xdr:row>38</xdr:row>
      <xdr:rowOff>141084</xdr:rowOff>
    </xdr:to>
    <xdr:sp macro="" textlink="">
      <xdr:nvSpPr>
        <xdr:cNvPr id="752" name="フローチャート: 判断 751"/>
        <xdr:cNvSpPr/>
      </xdr:nvSpPr>
      <xdr:spPr>
        <a:xfrm>
          <a:off x="18605500" y="6554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132211</xdr:rowOff>
    </xdr:from>
    <xdr:ext cx="469744" cy="259045"/>
    <xdr:sp macro="" textlink="">
      <xdr:nvSpPr>
        <xdr:cNvPr id="753" name="テキスト ボックス 752"/>
        <xdr:cNvSpPr txBox="1"/>
      </xdr:nvSpPr>
      <xdr:spPr>
        <a:xfrm>
          <a:off x="18421428" y="6647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30</xdr:row>
      <xdr:rowOff>56858</xdr:rowOff>
    </xdr:from>
    <xdr:to>
      <xdr:col>116</xdr:col>
      <xdr:colOff>114300</xdr:colOff>
      <xdr:row>30</xdr:row>
      <xdr:rowOff>158458</xdr:rowOff>
    </xdr:to>
    <xdr:sp macro="" textlink="">
      <xdr:nvSpPr>
        <xdr:cNvPr id="759" name="楕円 758"/>
        <xdr:cNvSpPr/>
      </xdr:nvSpPr>
      <xdr:spPr>
        <a:xfrm>
          <a:off x="22110700" y="5200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9885</xdr:rowOff>
    </xdr:from>
    <xdr:ext cx="534377" cy="259045"/>
    <xdr:sp macro="" textlink="">
      <xdr:nvSpPr>
        <xdr:cNvPr id="760" name="投資及び出資金該当値テキスト"/>
        <xdr:cNvSpPr txBox="1"/>
      </xdr:nvSpPr>
      <xdr:spPr>
        <a:xfrm>
          <a:off x="22212300" y="5153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130277</xdr:rowOff>
    </xdr:from>
    <xdr:to>
      <xdr:col>112</xdr:col>
      <xdr:colOff>38100</xdr:colOff>
      <xdr:row>34</xdr:row>
      <xdr:rowOff>60427</xdr:rowOff>
    </xdr:to>
    <xdr:sp macro="" textlink="">
      <xdr:nvSpPr>
        <xdr:cNvPr id="761" name="楕円 760"/>
        <xdr:cNvSpPr/>
      </xdr:nvSpPr>
      <xdr:spPr>
        <a:xfrm>
          <a:off x="21272500" y="578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32</xdr:row>
      <xdr:rowOff>76954</xdr:rowOff>
    </xdr:from>
    <xdr:ext cx="534377" cy="259045"/>
    <xdr:sp macro="" textlink="">
      <xdr:nvSpPr>
        <xdr:cNvPr id="762" name="テキスト ボックス 761"/>
        <xdr:cNvSpPr txBox="1"/>
      </xdr:nvSpPr>
      <xdr:spPr>
        <a:xfrm>
          <a:off x="21056111" y="5563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33</xdr:row>
      <xdr:rowOff>158623</xdr:rowOff>
    </xdr:from>
    <xdr:to>
      <xdr:col>107</xdr:col>
      <xdr:colOff>101600</xdr:colOff>
      <xdr:row>34</xdr:row>
      <xdr:rowOff>88773</xdr:rowOff>
    </xdr:to>
    <xdr:sp macro="" textlink="">
      <xdr:nvSpPr>
        <xdr:cNvPr id="763" name="楕円 762"/>
        <xdr:cNvSpPr/>
      </xdr:nvSpPr>
      <xdr:spPr>
        <a:xfrm>
          <a:off x="20383500" y="581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105300</xdr:rowOff>
    </xdr:from>
    <xdr:ext cx="534377" cy="259045"/>
    <xdr:sp macro="" textlink="">
      <xdr:nvSpPr>
        <xdr:cNvPr id="764" name="テキスト ボックス 763"/>
        <xdr:cNvSpPr txBox="1"/>
      </xdr:nvSpPr>
      <xdr:spPr>
        <a:xfrm>
          <a:off x="20167111" y="5591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34</xdr:row>
      <xdr:rowOff>149098</xdr:rowOff>
    </xdr:from>
    <xdr:to>
      <xdr:col>102</xdr:col>
      <xdr:colOff>165100</xdr:colOff>
      <xdr:row>35</xdr:row>
      <xdr:rowOff>79248</xdr:rowOff>
    </xdr:to>
    <xdr:sp macro="" textlink="">
      <xdr:nvSpPr>
        <xdr:cNvPr id="765" name="楕円 764"/>
        <xdr:cNvSpPr/>
      </xdr:nvSpPr>
      <xdr:spPr>
        <a:xfrm>
          <a:off x="19494500" y="5978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33</xdr:row>
      <xdr:rowOff>95775</xdr:rowOff>
    </xdr:from>
    <xdr:ext cx="534377" cy="259045"/>
    <xdr:sp macro="" textlink="">
      <xdr:nvSpPr>
        <xdr:cNvPr id="766" name="テキスト ボックス 765"/>
        <xdr:cNvSpPr txBox="1"/>
      </xdr:nvSpPr>
      <xdr:spPr>
        <a:xfrm>
          <a:off x="19278111" y="5753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130010</xdr:rowOff>
    </xdr:from>
    <xdr:to>
      <xdr:col>98</xdr:col>
      <xdr:colOff>38100</xdr:colOff>
      <xdr:row>36</xdr:row>
      <xdr:rowOff>60160</xdr:rowOff>
    </xdr:to>
    <xdr:sp macro="" textlink="">
      <xdr:nvSpPr>
        <xdr:cNvPr id="767" name="楕円 766"/>
        <xdr:cNvSpPr/>
      </xdr:nvSpPr>
      <xdr:spPr>
        <a:xfrm>
          <a:off x="18605500" y="613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34</xdr:row>
      <xdr:rowOff>76687</xdr:rowOff>
    </xdr:from>
    <xdr:ext cx="534377" cy="259045"/>
    <xdr:sp macro="" textlink="">
      <xdr:nvSpPr>
        <xdr:cNvPr id="768" name="テキスト ボックス 767"/>
        <xdr:cNvSpPr txBox="1"/>
      </xdr:nvSpPr>
      <xdr:spPr>
        <a:xfrm>
          <a:off x="18389111" y="5905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9" name="直線コネクタ 778"/>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0" name="テキスト ボックス 779"/>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1" name="直線コネクタ 780"/>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2" name="テキスト ボックス 781"/>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3" name="直線コネクタ 782"/>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4" name="テキスト ボックス 783"/>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5" name="直線コネクタ 784"/>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6" name="テキスト ボックス 785"/>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7" name="直線コネクタ 786"/>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8" name="テキスト ボックス 787"/>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9" name="直線コネクタ 788"/>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0" name="テキスト ボックス 789"/>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2" name="テキスト ボックス 79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116611</xdr:rowOff>
    </xdr:from>
    <xdr:to>
      <xdr:col>116</xdr:col>
      <xdr:colOff>62864</xdr:colOff>
      <xdr:row>59</xdr:row>
      <xdr:rowOff>98878</xdr:rowOff>
    </xdr:to>
    <xdr:cxnSp macro="">
      <xdr:nvCxnSpPr>
        <xdr:cNvPr id="794" name="直線コネクタ 793"/>
        <xdr:cNvCxnSpPr/>
      </xdr:nvCxnSpPr>
      <xdr:spPr>
        <a:xfrm flipV="1">
          <a:off x="22159595" y="8689111"/>
          <a:ext cx="1269" cy="15253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95"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96" name="直線コネクタ 795"/>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63288</xdr:rowOff>
    </xdr:from>
    <xdr:ext cx="534377" cy="259045"/>
    <xdr:sp macro="" textlink="">
      <xdr:nvSpPr>
        <xdr:cNvPr id="797" name="貸付金最大値テキスト"/>
        <xdr:cNvSpPr txBox="1"/>
      </xdr:nvSpPr>
      <xdr:spPr>
        <a:xfrm>
          <a:off x="22212300" y="846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116611</xdr:rowOff>
    </xdr:from>
    <xdr:to>
      <xdr:col>116</xdr:col>
      <xdr:colOff>152400</xdr:colOff>
      <xdr:row>50</xdr:row>
      <xdr:rowOff>116611</xdr:rowOff>
    </xdr:to>
    <xdr:cxnSp macro="">
      <xdr:nvCxnSpPr>
        <xdr:cNvPr id="798" name="直線コネクタ 797"/>
        <xdr:cNvCxnSpPr/>
      </xdr:nvCxnSpPr>
      <xdr:spPr>
        <a:xfrm>
          <a:off x="22072600" y="8689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89049</xdr:rowOff>
    </xdr:from>
    <xdr:to>
      <xdr:col>116</xdr:col>
      <xdr:colOff>63500</xdr:colOff>
      <xdr:row>59</xdr:row>
      <xdr:rowOff>89146</xdr:rowOff>
    </xdr:to>
    <xdr:cxnSp macro="">
      <xdr:nvCxnSpPr>
        <xdr:cNvPr id="799" name="直線コネクタ 798"/>
        <xdr:cNvCxnSpPr/>
      </xdr:nvCxnSpPr>
      <xdr:spPr>
        <a:xfrm flipV="1">
          <a:off x="21323300" y="10204599"/>
          <a:ext cx="838200" cy="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74091</xdr:rowOff>
    </xdr:from>
    <xdr:ext cx="469744" cy="259045"/>
    <xdr:sp macro="" textlink="">
      <xdr:nvSpPr>
        <xdr:cNvPr id="800" name="貸付金平均値テキスト"/>
        <xdr:cNvSpPr txBox="1"/>
      </xdr:nvSpPr>
      <xdr:spPr>
        <a:xfrm>
          <a:off x="22212300" y="98467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51214</xdr:rowOff>
    </xdr:from>
    <xdr:to>
      <xdr:col>116</xdr:col>
      <xdr:colOff>114300</xdr:colOff>
      <xdr:row>58</xdr:row>
      <xdr:rowOff>152814</xdr:rowOff>
    </xdr:to>
    <xdr:sp macro="" textlink="">
      <xdr:nvSpPr>
        <xdr:cNvPr id="801" name="フローチャート: 判断 800"/>
        <xdr:cNvSpPr/>
      </xdr:nvSpPr>
      <xdr:spPr>
        <a:xfrm>
          <a:off x="22110700" y="99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80983</xdr:rowOff>
    </xdr:from>
    <xdr:to>
      <xdr:col>111</xdr:col>
      <xdr:colOff>177800</xdr:colOff>
      <xdr:row>59</xdr:row>
      <xdr:rowOff>89146</xdr:rowOff>
    </xdr:to>
    <xdr:cxnSp macro="">
      <xdr:nvCxnSpPr>
        <xdr:cNvPr id="802" name="直線コネクタ 801"/>
        <xdr:cNvCxnSpPr/>
      </xdr:nvCxnSpPr>
      <xdr:spPr>
        <a:xfrm>
          <a:off x="20434300" y="10196533"/>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82695</xdr:rowOff>
    </xdr:from>
    <xdr:to>
      <xdr:col>112</xdr:col>
      <xdr:colOff>38100</xdr:colOff>
      <xdr:row>59</xdr:row>
      <xdr:rowOff>12845</xdr:rowOff>
    </xdr:to>
    <xdr:sp macro="" textlink="">
      <xdr:nvSpPr>
        <xdr:cNvPr id="803" name="フローチャート: 判断 802"/>
        <xdr:cNvSpPr/>
      </xdr:nvSpPr>
      <xdr:spPr>
        <a:xfrm>
          <a:off x="21272500" y="1002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29372</xdr:rowOff>
    </xdr:from>
    <xdr:ext cx="469744" cy="259045"/>
    <xdr:sp macro="" textlink="">
      <xdr:nvSpPr>
        <xdr:cNvPr id="804" name="テキスト ボックス 803"/>
        <xdr:cNvSpPr txBox="1"/>
      </xdr:nvSpPr>
      <xdr:spPr>
        <a:xfrm>
          <a:off x="21088428" y="9802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75431</xdr:rowOff>
    </xdr:from>
    <xdr:to>
      <xdr:col>107</xdr:col>
      <xdr:colOff>50800</xdr:colOff>
      <xdr:row>59</xdr:row>
      <xdr:rowOff>80983</xdr:rowOff>
    </xdr:to>
    <xdr:cxnSp macro="">
      <xdr:nvCxnSpPr>
        <xdr:cNvPr id="805" name="直線コネクタ 804"/>
        <xdr:cNvCxnSpPr/>
      </xdr:nvCxnSpPr>
      <xdr:spPr>
        <a:xfrm>
          <a:off x="19545300" y="10190981"/>
          <a:ext cx="889000" cy="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70416</xdr:rowOff>
    </xdr:from>
    <xdr:to>
      <xdr:col>107</xdr:col>
      <xdr:colOff>101600</xdr:colOff>
      <xdr:row>59</xdr:row>
      <xdr:rowOff>566</xdr:rowOff>
    </xdr:to>
    <xdr:sp macro="" textlink="">
      <xdr:nvSpPr>
        <xdr:cNvPr id="806" name="フローチャート: 判断 805"/>
        <xdr:cNvSpPr/>
      </xdr:nvSpPr>
      <xdr:spPr>
        <a:xfrm>
          <a:off x="20383500" y="10014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17093</xdr:rowOff>
    </xdr:from>
    <xdr:ext cx="469744" cy="259045"/>
    <xdr:sp macro="" textlink="">
      <xdr:nvSpPr>
        <xdr:cNvPr id="807" name="テキスト ボックス 806"/>
        <xdr:cNvSpPr txBox="1"/>
      </xdr:nvSpPr>
      <xdr:spPr>
        <a:xfrm>
          <a:off x="20199428" y="9789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70042</xdr:rowOff>
    </xdr:from>
    <xdr:to>
      <xdr:col>102</xdr:col>
      <xdr:colOff>114300</xdr:colOff>
      <xdr:row>59</xdr:row>
      <xdr:rowOff>75431</xdr:rowOff>
    </xdr:to>
    <xdr:cxnSp macro="">
      <xdr:nvCxnSpPr>
        <xdr:cNvPr id="808" name="直線コネクタ 807"/>
        <xdr:cNvCxnSpPr/>
      </xdr:nvCxnSpPr>
      <xdr:spPr>
        <a:xfrm>
          <a:off x="18656300" y="10185592"/>
          <a:ext cx="889000" cy="5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68065</xdr:rowOff>
    </xdr:from>
    <xdr:to>
      <xdr:col>102</xdr:col>
      <xdr:colOff>165100</xdr:colOff>
      <xdr:row>58</xdr:row>
      <xdr:rowOff>169665</xdr:rowOff>
    </xdr:to>
    <xdr:sp macro="" textlink="">
      <xdr:nvSpPr>
        <xdr:cNvPr id="809" name="フローチャート: 判断 808"/>
        <xdr:cNvSpPr/>
      </xdr:nvSpPr>
      <xdr:spPr>
        <a:xfrm>
          <a:off x="19494500" y="1001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14742</xdr:rowOff>
    </xdr:from>
    <xdr:ext cx="469744" cy="259045"/>
    <xdr:sp macro="" textlink="">
      <xdr:nvSpPr>
        <xdr:cNvPr id="810" name="テキスト ボックス 809"/>
        <xdr:cNvSpPr txBox="1"/>
      </xdr:nvSpPr>
      <xdr:spPr>
        <a:xfrm>
          <a:off x="19310428" y="97873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63036</xdr:rowOff>
    </xdr:from>
    <xdr:to>
      <xdr:col>98</xdr:col>
      <xdr:colOff>38100</xdr:colOff>
      <xdr:row>58</xdr:row>
      <xdr:rowOff>164636</xdr:rowOff>
    </xdr:to>
    <xdr:sp macro="" textlink="">
      <xdr:nvSpPr>
        <xdr:cNvPr id="811" name="フローチャート: 判断 810"/>
        <xdr:cNvSpPr/>
      </xdr:nvSpPr>
      <xdr:spPr>
        <a:xfrm>
          <a:off x="18605500" y="10007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9713</xdr:rowOff>
    </xdr:from>
    <xdr:ext cx="469744" cy="259045"/>
    <xdr:sp macro="" textlink="">
      <xdr:nvSpPr>
        <xdr:cNvPr id="812" name="テキスト ボックス 811"/>
        <xdr:cNvSpPr txBox="1"/>
      </xdr:nvSpPr>
      <xdr:spPr>
        <a:xfrm>
          <a:off x="18421428" y="9782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38249</xdr:rowOff>
    </xdr:from>
    <xdr:to>
      <xdr:col>116</xdr:col>
      <xdr:colOff>114300</xdr:colOff>
      <xdr:row>59</xdr:row>
      <xdr:rowOff>139849</xdr:rowOff>
    </xdr:to>
    <xdr:sp macro="" textlink="">
      <xdr:nvSpPr>
        <xdr:cNvPr id="818" name="楕円 817"/>
        <xdr:cNvSpPr/>
      </xdr:nvSpPr>
      <xdr:spPr>
        <a:xfrm>
          <a:off x="22110700" y="10153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124626</xdr:rowOff>
    </xdr:from>
    <xdr:ext cx="378565" cy="259045"/>
    <xdr:sp macro="" textlink="">
      <xdr:nvSpPr>
        <xdr:cNvPr id="819" name="貸付金該当値テキスト"/>
        <xdr:cNvSpPr txBox="1"/>
      </xdr:nvSpPr>
      <xdr:spPr>
        <a:xfrm>
          <a:off x="22212300" y="100687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38346</xdr:rowOff>
    </xdr:from>
    <xdr:to>
      <xdr:col>112</xdr:col>
      <xdr:colOff>38100</xdr:colOff>
      <xdr:row>59</xdr:row>
      <xdr:rowOff>139946</xdr:rowOff>
    </xdr:to>
    <xdr:sp macro="" textlink="">
      <xdr:nvSpPr>
        <xdr:cNvPr id="820" name="楕円 819"/>
        <xdr:cNvSpPr/>
      </xdr:nvSpPr>
      <xdr:spPr>
        <a:xfrm>
          <a:off x="21272500" y="1015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131073</xdr:rowOff>
    </xdr:from>
    <xdr:ext cx="378565" cy="259045"/>
    <xdr:sp macro="" textlink="">
      <xdr:nvSpPr>
        <xdr:cNvPr id="821" name="テキスト ボックス 820"/>
        <xdr:cNvSpPr txBox="1"/>
      </xdr:nvSpPr>
      <xdr:spPr>
        <a:xfrm>
          <a:off x="21134017" y="1024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59</xdr:row>
      <xdr:rowOff>30183</xdr:rowOff>
    </xdr:from>
    <xdr:to>
      <xdr:col>107</xdr:col>
      <xdr:colOff>101600</xdr:colOff>
      <xdr:row>59</xdr:row>
      <xdr:rowOff>131783</xdr:rowOff>
    </xdr:to>
    <xdr:sp macro="" textlink="">
      <xdr:nvSpPr>
        <xdr:cNvPr id="822" name="楕円 821"/>
        <xdr:cNvSpPr/>
      </xdr:nvSpPr>
      <xdr:spPr>
        <a:xfrm>
          <a:off x="20383500" y="101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122910</xdr:rowOff>
    </xdr:from>
    <xdr:ext cx="378565" cy="259045"/>
    <xdr:sp macro="" textlink="">
      <xdr:nvSpPr>
        <xdr:cNvPr id="823" name="テキスト ボックス 822"/>
        <xdr:cNvSpPr txBox="1"/>
      </xdr:nvSpPr>
      <xdr:spPr>
        <a:xfrm>
          <a:off x="20245017" y="102384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59</xdr:row>
      <xdr:rowOff>24631</xdr:rowOff>
    </xdr:from>
    <xdr:to>
      <xdr:col>102</xdr:col>
      <xdr:colOff>165100</xdr:colOff>
      <xdr:row>59</xdr:row>
      <xdr:rowOff>126231</xdr:rowOff>
    </xdr:to>
    <xdr:sp macro="" textlink="">
      <xdr:nvSpPr>
        <xdr:cNvPr id="824" name="楕円 823"/>
        <xdr:cNvSpPr/>
      </xdr:nvSpPr>
      <xdr:spPr>
        <a:xfrm>
          <a:off x="19494500" y="10140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117358</xdr:rowOff>
    </xdr:from>
    <xdr:ext cx="378565" cy="259045"/>
    <xdr:sp macro="" textlink="">
      <xdr:nvSpPr>
        <xdr:cNvPr id="825" name="テキスト ボックス 824"/>
        <xdr:cNvSpPr txBox="1"/>
      </xdr:nvSpPr>
      <xdr:spPr>
        <a:xfrm>
          <a:off x="19356017" y="102329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59</xdr:row>
      <xdr:rowOff>19242</xdr:rowOff>
    </xdr:from>
    <xdr:to>
      <xdr:col>98</xdr:col>
      <xdr:colOff>38100</xdr:colOff>
      <xdr:row>59</xdr:row>
      <xdr:rowOff>120842</xdr:rowOff>
    </xdr:to>
    <xdr:sp macro="" textlink="">
      <xdr:nvSpPr>
        <xdr:cNvPr id="826" name="楕円 825"/>
        <xdr:cNvSpPr/>
      </xdr:nvSpPr>
      <xdr:spPr>
        <a:xfrm>
          <a:off x="18605500" y="10134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111969</xdr:rowOff>
    </xdr:from>
    <xdr:ext cx="378565" cy="259045"/>
    <xdr:sp macro="" textlink="">
      <xdr:nvSpPr>
        <xdr:cNvPr id="827" name="テキスト ボックス 826"/>
        <xdr:cNvSpPr txBox="1"/>
      </xdr:nvSpPr>
      <xdr:spPr>
        <a:xfrm>
          <a:off x="18467017" y="102275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8" name="正方形/長方形 82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9" name="正方形/長方形 82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0" name="正方形/長方形 82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1" name="正方形/長方形 83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2" name="正方形/長方形 83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3" name="正方形/長方形 83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4" name="正方形/長方形 83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5" name="正方形/長方形 83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6" name="テキスト ボックス 83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7" name="直線コネクタ 83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8" name="テキスト ボックス 83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9" name="直線コネクタ 838"/>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40" name="テキスト ボックス 839"/>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41" name="直線コネクタ 840"/>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42" name="テキスト ボックス 841"/>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43" name="直線コネクタ 842"/>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4" name="テキスト ボックス 843"/>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5" name="直線コネクタ 844"/>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5642</xdr:rowOff>
    </xdr:from>
    <xdr:ext cx="595419" cy="259045"/>
    <xdr:sp macro="" textlink="">
      <xdr:nvSpPr>
        <xdr:cNvPr id="846" name="テキスト ボックス 845"/>
        <xdr:cNvSpPr txBox="1"/>
      </xdr:nvSpPr>
      <xdr:spPr>
        <a:xfrm>
          <a:off x="17692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7" name="直線コネクタ 846"/>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8" name="テキスト ボックス 847"/>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9" name="直線コネクタ 848"/>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50" name="テキスト ボックス 849"/>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1" name="直線コネクタ 85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2" name="テキスト ボックス 85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66711</xdr:rowOff>
    </xdr:from>
    <xdr:to>
      <xdr:col>116</xdr:col>
      <xdr:colOff>62864</xdr:colOff>
      <xdr:row>79</xdr:row>
      <xdr:rowOff>115174</xdr:rowOff>
    </xdr:to>
    <xdr:cxnSp macro="">
      <xdr:nvCxnSpPr>
        <xdr:cNvPr id="854" name="直線コネクタ 853"/>
        <xdr:cNvCxnSpPr/>
      </xdr:nvCxnSpPr>
      <xdr:spPr>
        <a:xfrm flipV="1">
          <a:off x="22159595" y="12068211"/>
          <a:ext cx="1269" cy="1591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119001</xdr:rowOff>
    </xdr:from>
    <xdr:ext cx="534377" cy="259045"/>
    <xdr:sp macro="" textlink="">
      <xdr:nvSpPr>
        <xdr:cNvPr id="855" name="繰出金最小値テキスト"/>
        <xdr:cNvSpPr txBox="1"/>
      </xdr:nvSpPr>
      <xdr:spPr>
        <a:xfrm>
          <a:off x="22212300" y="13663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115174</xdr:rowOff>
    </xdr:from>
    <xdr:to>
      <xdr:col>116</xdr:col>
      <xdr:colOff>152400</xdr:colOff>
      <xdr:row>79</xdr:row>
      <xdr:rowOff>115174</xdr:rowOff>
    </xdr:to>
    <xdr:cxnSp macro="">
      <xdr:nvCxnSpPr>
        <xdr:cNvPr id="856" name="直線コネクタ 855"/>
        <xdr:cNvCxnSpPr/>
      </xdr:nvCxnSpPr>
      <xdr:spPr>
        <a:xfrm>
          <a:off x="22072600" y="13659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13388</xdr:rowOff>
    </xdr:from>
    <xdr:ext cx="599010" cy="259045"/>
    <xdr:sp macro="" textlink="">
      <xdr:nvSpPr>
        <xdr:cNvPr id="857" name="繰出金最大値テキスト"/>
        <xdr:cNvSpPr txBox="1"/>
      </xdr:nvSpPr>
      <xdr:spPr>
        <a:xfrm>
          <a:off x="22212300" y="11843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66711</xdr:rowOff>
    </xdr:from>
    <xdr:to>
      <xdr:col>116</xdr:col>
      <xdr:colOff>152400</xdr:colOff>
      <xdr:row>70</xdr:row>
      <xdr:rowOff>66711</xdr:rowOff>
    </xdr:to>
    <xdr:cxnSp macro="">
      <xdr:nvCxnSpPr>
        <xdr:cNvPr id="858" name="直線コネクタ 857"/>
        <xdr:cNvCxnSpPr/>
      </xdr:nvCxnSpPr>
      <xdr:spPr>
        <a:xfrm>
          <a:off x="22072600" y="12068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147048</xdr:rowOff>
    </xdr:from>
    <xdr:to>
      <xdr:col>116</xdr:col>
      <xdr:colOff>63500</xdr:colOff>
      <xdr:row>78</xdr:row>
      <xdr:rowOff>690</xdr:rowOff>
    </xdr:to>
    <xdr:cxnSp macro="">
      <xdr:nvCxnSpPr>
        <xdr:cNvPr id="859" name="直線コネクタ 858"/>
        <xdr:cNvCxnSpPr/>
      </xdr:nvCxnSpPr>
      <xdr:spPr>
        <a:xfrm flipV="1">
          <a:off x="21323300" y="13348698"/>
          <a:ext cx="838200"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79762</xdr:rowOff>
    </xdr:from>
    <xdr:ext cx="534377" cy="259045"/>
    <xdr:sp macro="" textlink="">
      <xdr:nvSpPr>
        <xdr:cNvPr id="860" name="繰出金平均値テキスト"/>
        <xdr:cNvSpPr txBox="1"/>
      </xdr:nvSpPr>
      <xdr:spPr>
        <a:xfrm>
          <a:off x="22212300" y="13109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56885</xdr:rowOff>
    </xdr:from>
    <xdr:to>
      <xdr:col>116</xdr:col>
      <xdr:colOff>114300</xdr:colOff>
      <xdr:row>77</xdr:row>
      <xdr:rowOff>158485</xdr:rowOff>
    </xdr:to>
    <xdr:sp macro="" textlink="">
      <xdr:nvSpPr>
        <xdr:cNvPr id="861" name="フローチャート: 判断 860"/>
        <xdr:cNvSpPr/>
      </xdr:nvSpPr>
      <xdr:spPr>
        <a:xfrm>
          <a:off x="22110700" y="1325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690</xdr:rowOff>
    </xdr:from>
    <xdr:to>
      <xdr:col>111</xdr:col>
      <xdr:colOff>177800</xdr:colOff>
      <xdr:row>78</xdr:row>
      <xdr:rowOff>8984</xdr:rowOff>
    </xdr:to>
    <xdr:cxnSp macro="">
      <xdr:nvCxnSpPr>
        <xdr:cNvPr id="862" name="直線コネクタ 861"/>
        <xdr:cNvCxnSpPr/>
      </xdr:nvCxnSpPr>
      <xdr:spPr>
        <a:xfrm flipV="1">
          <a:off x="20434300" y="13373790"/>
          <a:ext cx="889000" cy="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39109</xdr:rowOff>
    </xdr:from>
    <xdr:to>
      <xdr:col>112</xdr:col>
      <xdr:colOff>38100</xdr:colOff>
      <xdr:row>77</xdr:row>
      <xdr:rowOff>140709</xdr:rowOff>
    </xdr:to>
    <xdr:sp macro="" textlink="">
      <xdr:nvSpPr>
        <xdr:cNvPr id="863" name="フローチャート: 判断 862"/>
        <xdr:cNvSpPr/>
      </xdr:nvSpPr>
      <xdr:spPr>
        <a:xfrm>
          <a:off x="21272500" y="13240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157236</xdr:rowOff>
    </xdr:from>
    <xdr:ext cx="534377" cy="259045"/>
    <xdr:sp macro="" textlink="">
      <xdr:nvSpPr>
        <xdr:cNvPr id="864" name="テキスト ボックス 863"/>
        <xdr:cNvSpPr txBox="1"/>
      </xdr:nvSpPr>
      <xdr:spPr>
        <a:xfrm>
          <a:off x="21056111" y="13015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8984</xdr:rowOff>
    </xdr:from>
    <xdr:to>
      <xdr:col>107</xdr:col>
      <xdr:colOff>50800</xdr:colOff>
      <xdr:row>78</xdr:row>
      <xdr:rowOff>21045</xdr:rowOff>
    </xdr:to>
    <xdr:cxnSp macro="">
      <xdr:nvCxnSpPr>
        <xdr:cNvPr id="865" name="直線コネクタ 864"/>
        <xdr:cNvCxnSpPr/>
      </xdr:nvCxnSpPr>
      <xdr:spPr>
        <a:xfrm flipV="1">
          <a:off x="19545300" y="13382084"/>
          <a:ext cx="889000" cy="1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61610</xdr:rowOff>
    </xdr:from>
    <xdr:to>
      <xdr:col>107</xdr:col>
      <xdr:colOff>101600</xdr:colOff>
      <xdr:row>77</xdr:row>
      <xdr:rowOff>163210</xdr:rowOff>
    </xdr:to>
    <xdr:sp macro="" textlink="">
      <xdr:nvSpPr>
        <xdr:cNvPr id="866" name="フローチャート: 判断 865"/>
        <xdr:cNvSpPr/>
      </xdr:nvSpPr>
      <xdr:spPr>
        <a:xfrm>
          <a:off x="20383500" y="13263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8287</xdr:rowOff>
    </xdr:from>
    <xdr:ext cx="534377" cy="259045"/>
    <xdr:sp macro="" textlink="">
      <xdr:nvSpPr>
        <xdr:cNvPr id="867" name="テキスト ボックス 866"/>
        <xdr:cNvSpPr txBox="1"/>
      </xdr:nvSpPr>
      <xdr:spPr>
        <a:xfrm>
          <a:off x="20167111" y="13038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78</xdr:row>
      <xdr:rowOff>21045</xdr:rowOff>
    </xdr:from>
    <xdr:to>
      <xdr:col>102</xdr:col>
      <xdr:colOff>114300</xdr:colOff>
      <xdr:row>78</xdr:row>
      <xdr:rowOff>44875</xdr:rowOff>
    </xdr:to>
    <xdr:cxnSp macro="">
      <xdr:nvCxnSpPr>
        <xdr:cNvPr id="868" name="直線コネクタ 867"/>
        <xdr:cNvCxnSpPr/>
      </xdr:nvCxnSpPr>
      <xdr:spPr>
        <a:xfrm flipV="1">
          <a:off x="18656300" y="13394145"/>
          <a:ext cx="889000" cy="238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64658</xdr:rowOff>
    </xdr:from>
    <xdr:to>
      <xdr:col>102</xdr:col>
      <xdr:colOff>165100</xdr:colOff>
      <xdr:row>77</xdr:row>
      <xdr:rowOff>166258</xdr:rowOff>
    </xdr:to>
    <xdr:sp macro="" textlink="">
      <xdr:nvSpPr>
        <xdr:cNvPr id="869" name="フローチャート: 判断 868"/>
        <xdr:cNvSpPr/>
      </xdr:nvSpPr>
      <xdr:spPr>
        <a:xfrm>
          <a:off x="19494500" y="13266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11335</xdr:rowOff>
    </xdr:from>
    <xdr:ext cx="534377" cy="259045"/>
    <xdr:sp macro="" textlink="">
      <xdr:nvSpPr>
        <xdr:cNvPr id="870" name="テキスト ボックス 869"/>
        <xdr:cNvSpPr txBox="1"/>
      </xdr:nvSpPr>
      <xdr:spPr>
        <a:xfrm>
          <a:off x="19278111" y="13041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34852</xdr:rowOff>
    </xdr:from>
    <xdr:to>
      <xdr:col>98</xdr:col>
      <xdr:colOff>38100</xdr:colOff>
      <xdr:row>77</xdr:row>
      <xdr:rowOff>136452</xdr:rowOff>
    </xdr:to>
    <xdr:sp macro="" textlink="">
      <xdr:nvSpPr>
        <xdr:cNvPr id="871" name="フローチャート: 判断 870"/>
        <xdr:cNvSpPr/>
      </xdr:nvSpPr>
      <xdr:spPr>
        <a:xfrm>
          <a:off x="18605500" y="13236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152979</xdr:rowOff>
    </xdr:from>
    <xdr:ext cx="534377" cy="259045"/>
    <xdr:sp macro="" textlink="">
      <xdr:nvSpPr>
        <xdr:cNvPr id="872" name="テキスト ボックス 871"/>
        <xdr:cNvSpPr txBox="1"/>
      </xdr:nvSpPr>
      <xdr:spPr>
        <a:xfrm>
          <a:off x="18389111" y="1301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3" name="テキスト ボックス 87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4" name="テキスト ボックス 87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5" name="テキスト ボックス 87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6" name="テキスト ボックス 87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7" name="テキスト ボックス 87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96248</xdr:rowOff>
    </xdr:from>
    <xdr:to>
      <xdr:col>116</xdr:col>
      <xdr:colOff>114300</xdr:colOff>
      <xdr:row>78</xdr:row>
      <xdr:rowOff>26398</xdr:rowOff>
    </xdr:to>
    <xdr:sp macro="" textlink="">
      <xdr:nvSpPr>
        <xdr:cNvPr id="878" name="楕円 877"/>
        <xdr:cNvSpPr/>
      </xdr:nvSpPr>
      <xdr:spPr>
        <a:xfrm>
          <a:off x="22110700" y="13297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74675</xdr:rowOff>
    </xdr:from>
    <xdr:ext cx="534377" cy="259045"/>
    <xdr:sp macro="" textlink="">
      <xdr:nvSpPr>
        <xdr:cNvPr id="879" name="繰出金該当値テキスト"/>
        <xdr:cNvSpPr txBox="1"/>
      </xdr:nvSpPr>
      <xdr:spPr>
        <a:xfrm>
          <a:off x="22212300" y="1327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121340</xdr:rowOff>
    </xdr:from>
    <xdr:to>
      <xdr:col>112</xdr:col>
      <xdr:colOff>38100</xdr:colOff>
      <xdr:row>78</xdr:row>
      <xdr:rowOff>51490</xdr:rowOff>
    </xdr:to>
    <xdr:sp macro="" textlink="">
      <xdr:nvSpPr>
        <xdr:cNvPr id="880" name="楕円 879"/>
        <xdr:cNvSpPr/>
      </xdr:nvSpPr>
      <xdr:spPr>
        <a:xfrm>
          <a:off x="21272500" y="13322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42617</xdr:rowOff>
    </xdr:from>
    <xdr:ext cx="534377" cy="259045"/>
    <xdr:sp macro="" textlink="">
      <xdr:nvSpPr>
        <xdr:cNvPr id="881" name="テキスト ボックス 880"/>
        <xdr:cNvSpPr txBox="1"/>
      </xdr:nvSpPr>
      <xdr:spPr>
        <a:xfrm>
          <a:off x="21056111" y="13415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129634</xdr:rowOff>
    </xdr:from>
    <xdr:to>
      <xdr:col>107</xdr:col>
      <xdr:colOff>101600</xdr:colOff>
      <xdr:row>78</xdr:row>
      <xdr:rowOff>59784</xdr:rowOff>
    </xdr:to>
    <xdr:sp macro="" textlink="">
      <xdr:nvSpPr>
        <xdr:cNvPr id="882" name="楕円 881"/>
        <xdr:cNvSpPr/>
      </xdr:nvSpPr>
      <xdr:spPr>
        <a:xfrm>
          <a:off x="20383500" y="13331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50911</xdr:rowOff>
    </xdr:from>
    <xdr:ext cx="534377" cy="259045"/>
    <xdr:sp macro="" textlink="">
      <xdr:nvSpPr>
        <xdr:cNvPr id="883" name="テキスト ボックス 882"/>
        <xdr:cNvSpPr txBox="1"/>
      </xdr:nvSpPr>
      <xdr:spPr>
        <a:xfrm>
          <a:off x="20167111" y="13424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141695</xdr:rowOff>
    </xdr:from>
    <xdr:to>
      <xdr:col>102</xdr:col>
      <xdr:colOff>165100</xdr:colOff>
      <xdr:row>78</xdr:row>
      <xdr:rowOff>71845</xdr:rowOff>
    </xdr:to>
    <xdr:sp macro="" textlink="">
      <xdr:nvSpPr>
        <xdr:cNvPr id="884" name="楕円 883"/>
        <xdr:cNvSpPr/>
      </xdr:nvSpPr>
      <xdr:spPr>
        <a:xfrm>
          <a:off x="19494500" y="13343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62972</xdr:rowOff>
    </xdr:from>
    <xdr:ext cx="534377" cy="259045"/>
    <xdr:sp macro="" textlink="">
      <xdr:nvSpPr>
        <xdr:cNvPr id="885" name="テキスト ボックス 884"/>
        <xdr:cNvSpPr txBox="1"/>
      </xdr:nvSpPr>
      <xdr:spPr>
        <a:xfrm>
          <a:off x="19278111" y="13436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165525</xdr:rowOff>
    </xdr:from>
    <xdr:to>
      <xdr:col>98</xdr:col>
      <xdr:colOff>38100</xdr:colOff>
      <xdr:row>78</xdr:row>
      <xdr:rowOff>95675</xdr:rowOff>
    </xdr:to>
    <xdr:sp macro="" textlink="">
      <xdr:nvSpPr>
        <xdr:cNvPr id="886" name="楕円 885"/>
        <xdr:cNvSpPr/>
      </xdr:nvSpPr>
      <xdr:spPr>
        <a:xfrm>
          <a:off x="18605500" y="13367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86802</xdr:rowOff>
    </xdr:from>
    <xdr:ext cx="534377" cy="259045"/>
    <xdr:sp macro="" textlink="">
      <xdr:nvSpPr>
        <xdr:cNvPr id="887" name="テキスト ボックス 886"/>
        <xdr:cNvSpPr txBox="1"/>
      </xdr:nvSpPr>
      <xdr:spPr>
        <a:xfrm>
          <a:off x="18389111" y="1345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8" name="正方形/長方形 88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9" name="正方形/長方形 88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0" name="正方形/長方形 88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1" name="正方形/長方形 89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2" name="正方形/長方形 89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3" name="正方形/長方形 89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4" name="正方形/長方形 89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5" name="正方形/長方形 89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6" name="テキスト ボックス 89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7" name="直線コネクタ 89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8" name="直線コネクタ 89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9" name="テキスト ボックス 898"/>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0" name="直線コネクタ 899"/>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1" name="テキスト ボックス 900"/>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2"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3" name="直線コネクタ 902"/>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4"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5" name="直線コネクタ 90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6"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8" name="直線コネクタ 907"/>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9"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0" name="フローチャート: 判断 909"/>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1" name="直線コネクタ 910"/>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2" name="フローチャート: 判断 911"/>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3" name="テキスト ボックス 912"/>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4" name="直線コネクタ 913"/>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5" name="フローチャート: 判断 914"/>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6" name="テキスト ボックス 915"/>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7" name="直線コネクタ 916"/>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8" name="フローチャート: 判断 917"/>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9" name="テキスト ボックス 918"/>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0" name="フローチャート: 判断 919"/>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1" name="テキスト ボックス 920"/>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2" name="テキスト ボックス 921"/>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3" name="テキスト ボックス 922"/>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4" name="テキスト ボックス 923"/>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5" name="テキスト ボックス 924"/>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6" name="テキスト ボックス 925"/>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7" name="楕円 926"/>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8"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9" name="楕円 928"/>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0" name="テキスト ボックス 929"/>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1" name="楕円 930"/>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2" name="テキスト ボックス 931"/>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3" name="楕円 932"/>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4" name="テキスト ボックス 933"/>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5" name="楕円 934"/>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6" name="テキスト ボックス 935"/>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7" name="正方形/長方形 9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8" name="正方形/長方形 9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9" name="テキスト ボックス 9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歳出総額は，住民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人当たり約</a:t>
          </a:r>
          <a:r>
            <a:rPr kumimoji="1" lang="en-US" altLang="ja-JP" sz="1300">
              <a:latin typeface="ＭＳ Ｐゴシック" panose="020B0600070205080204" pitchFamily="50" charset="-128"/>
              <a:ea typeface="ＭＳ Ｐゴシック" panose="020B0600070205080204" pitchFamily="50" charset="-128"/>
            </a:rPr>
            <a:t>752</a:t>
          </a:r>
          <a:r>
            <a:rPr kumimoji="1" lang="ja-JP" altLang="en-US" sz="1300">
              <a:latin typeface="ＭＳ Ｐゴシック" panose="020B0600070205080204" pitchFamily="50" charset="-128"/>
              <a:ea typeface="ＭＳ Ｐゴシック" panose="020B0600070205080204" pitchFamily="50" charset="-128"/>
            </a:rPr>
            <a:t>千円となっており，前年度と比較して約</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千円の増となっている。これは，物価上昇及び人件費の増加が主な要因となっている。</a:t>
          </a:r>
        </a:p>
        <a:p>
          <a:r>
            <a:rPr kumimoji="1" lang="ja-JP" altLang="en-US" sz="1300">
              <a:latin typeface="ＭＳ Ｐゴシック" panose="020B0600070205080204" pitchFamily="50" charset="-128"/>
              <a:ea typeface="ＭＳ Ｐゴシック" panose="020B0600070205080204" pitchFamily="50" charset="-128"/>
            </a:rPr>
            <a:t>　令和５年度の主な増減は，給与改定に伴う人件費の増，浄水場更新事業に伴う水道事業会計への出資金の増，物価上昇に伴う光熱費等の物件費と物価上昇対策の低所得世帯への給付金による扶助費の増などとなっている。</a:t>
          </a:r>
        </a:p>
        <a:p>
          <a:r>
            <a:rPr kumimoji="1" lang="ja-JP" altLang="en-US" sz="1300">
              <a:latin typeface="ＭＳ Ｐゴシック" panose="020B0600070205080204" pitchFamily="50" charset="-128"/>
              <a:ea typeface="ＭＳ Ｐゴシック" panose="020B0600070205080204" pitchFamily="50" charset="-128"/>
            </a:rPr>
            <a:t>　その他の特徴としては，特に下水道事業会計が公営企業となっているため，類似団体と比較して出資金が大きい状態で推移しているほか，後年度の公債費負担削減のため，過疎債の繰上償還（１年あたり２億８千万円）を実施しているため，令和２年度以降の公債費が類似団体よりも大きな数字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岡山県矢掛町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13,273
12,870
90.62
10,356,691
9,979,948
279,209
5,682,313
9,083,239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148844</xdr:rowOff>
    </xdr:from>
    <xdr:to>
      <xdr:col>24</xdr:col>
      <xdr:colOff>62865</xdr:colOff>
      <xdr:row>38</xdr:row>
      <xdr:rowOff>113792</xdr:rowOff>
    </xdr:to>
    <xdr:cxnSp macro="">
      <xdr:nvCxnSpPr>
        <xdr:cNvPr id="56" name="直線コネクタ 55"/>
        <xdr:cNvCxnSpPr/>
      </xdr:nvCxnSpPr>
      <xdr:spPr>
        <a:xfrm flipV="1">
          <a:off x="4633595" y="5120894"/>
          <a:ext cx="1270"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117619</xdr:rowOff>
    </xdr:from>
    <xdr:ext cx="469744" cy="259045"/>
    <xdr:sp macro="" textlink="">
      <xdr:nvSpPr>
        <xdr:cNvPr id="57" name="議会費最小値テキスト"/>
        <xdr:cNvSpPr txBox="1"/>
      </xdr:nvSpPr>
      <xdr:spPr>
        <a:xfrm>
          <a:off x="4686300" y="66327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113792</xdr:rowOff>
    </xdr:from>
    <xdr:to>
      <xdr:col>24</xdr:col>
      <xdr:colOff>152400</xdr:colOff>
      <xdr:row>38</xdr:row>
      <xdr:rowOff>113792</xdr:rowOff>
    </xdr:to>
    <xdr:cxnSp macro="">
      <xdr:nvCxnSpPr>
        <xdr:cNvPr id="58" name="直線コネクタ 57"/>
        <xdr:cNvCxnSpPr/>
      </xdr:nvCxnSpPr>
      <xdr:spPr>
        <a:xfrm>
          <a:off x="4546600" y="6628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95521</xdr:rowOff>
    </xdr:from>
    <xdr:ext cx="534377" cy="259045"/>
    <xdr:sp macro="" textlink="">
      <xdr:nvSpPr>
        <xdr:cNvPr id="59" name="議会費最大値テキスト"/>
        <xdr:cNvSpPr txBox="1"/>
      </xdr:nvSpPr>
      <xdr:spPr>
        <a:xfrm>
          <a:off x="4686300" y="4896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148844</xdr:rowOff>
    </xdr:from>
    <xdr:to>
      <xdr:col>24</xdr:col>
      <xdr:colOff>152400</xdr:colOff>
      <xdr:row>29</xdr:row>
      <xdr:rowOff>148844</xdr:rowOff>
    </xdr:to>
    <xdr:cxnSp macro="">
      <xdr:nvCxnSpPr>
        <xdr:cNvPr id="60" name="直線コネクタ 59"/>
        <xdr:cNvCxnSpPr/>
      </xdr:nvCxnSpPr>
      <xdr:spPr>
        <a:xfrm>
          <a:off x="4546600" y="51208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59499</xdr:rowOff>
    </xdr:from>
    <xdr:to>
      <xdr:col>24</xdr:col>
      <xdr:colOff>63500</xdr:colOff>
      <xdr:row>36</xdr:row>
      <xdr:rowOff>126555</xdr:rowOff>
    </xdr:to>
    <xdr:cxnSp macro="">
      <xdr:nvCxnSpPr>
        <xdr:cNvPr id="61" name="直線コネクタ 60"/>
        <xdr:cNvCxnSpPr/>
      </xdr:nvCxnSpPr>
      <xdr:spPr>
        <a:xfrm flipV="1">
          <a:off x="3797300" y="6231699"/>
          <a:ext cx="838200" cy="67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152925</xdr:rowOff>
    </xdr:from>
    <xdr:ext cx="469744" cy="259045"/>
    <xdr:sp macro="" textlink="">
      <xdr:nvSpPr>
        <xdr:cNvPr id="62" name="議会費平均値テキスト"/>
        <xdr:cNvSpPr txBox="1"/>
      </xdr:nvSpPr>
      <xdr:spPr>
        <a:xfrm>
          <a:off x="4686300" y="59822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130048</xdr:rowOff>
    </xdr:from>
    <xdr:to>
      <xdr:col>24</xdr:col>
      <xdr:colOff>114300</xdr:colOff>
      <xdr:row>36</xdr:row>
      <xdr:rowOff>60198</xdr:rowOff>
    </xdr:to>
    <xdr:sp macro="" textlink="">
      <xdr:nvSpPr>
        <xdr:cNvPr id="63" name="フローチャート: 判断 62"/>
        <xdr:cNvSpPr/>
      </xdr:nvSpPr>
      <xdr:spPr>
        <a:xfrm>
          <a:off x="4584700" y="613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126555</xdr:rowOff>
    </xdr:from>
    <xdr:to>
      <xdr:col>19</xdr:col>
      <xdr:colOff>177800</xdr:colOff>
      <xdr:row>37</xdr:row>
      <xdr:rowOff>53403</xdr:rowOff>
    </xdr:to>
    <xdr:cxnSp macro="">
      <xdr:nvCxnSpPr>
        <xdr:cNvPr id="64" name="直線コネクタ 63"/>
        <xdr:cNvCxnSpPr/>
      </xdr:nvCxnSpPr>
      <xdr:spPr>
        <a:xfrm flipV="1">
          <a:off x="2908300" y="6298755"/>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163957</xdr:rowOff>
    </xdr:from>
    <xdr:to>
      <xdr:col>20</xdr:col>
      <xdr:colOff>38100</xdr:colOff>
      <xdr:row>36</xdr:row>
      <xdr:rowOff>94107</xdr:rowOff>
    </xdr:to>
    <xdr:sp macro="" textlink="">
      <xdr:nvSpPr>
        <xdr:cNvPr id="65" name="フローチャート: 判断 64"/>
        <xdr:cNvSpPr/>
      </xdr:nvSpPr>
      <xdr:spPr>
        <a:xfrm>
          <a:off x="3746500" y="616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110634</xdr:rowOff>
    </xdr:from>
    <xdr:ext cx="469744" cy="259045"/>
    <xdr:sp macro="" textlink="">
      <xdr:nvSpPr>
        <xdr:cNvPr id="66" name="テキスト ボックス 65"/>
        <xdr:cNvSpPr txBox="1"/>
      </xdr:nvSpPr>
      <xdr:spPr>
        <a:xfrm>
          <a:off x="3562428" y="593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53403</xdr:rowOff>
    </xdr:from>
    <xdr:to>
      <xdr:col>15</xdr:col>
      <xdr:colOff>50800</xdr:colOff>
      <xdr:row>37</xdr:row>
      <xdr:rowOff>67691</xdr:rowOff>
    </xdr:to>
    <xdr:cxnSp macro="">
      <xdr:nvCxnSpPr>
        <xdr:cNvPr id="67" name="直線コネクタ 66"/>
        <xdr:cNvCxnSpPr/>
      </xdr:nvCxnSpPr>
      <xdr:spPr>
        <a:xfrm flipV="1">
          <a:off x="2019300" y="6397053"/>
          <a:ext cx="889000" cy="14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24130</xdr:rowOff>
    </xdr:from>
    <xdr:to>
      <xdr:col>15</xdr:col>
      <xdr:colOff>101600</xdr:colOff>
      <xdr:row>36</xdr:row>
      <xdr:rowOff>125730</xdr:rowOff>
    </xdr:to>
    <xdr:sp macro="" textlink="">
      <xdr:nvSpPr>
        <xdr:cNvPr id="68" name="フローチャート: 判断 67"/>
        <xdr:cNvSpPr/>
      </xdr:nvSpPr>
      <xdr:spPr>
        <a:xfrm>
          <a:off x="2857500" y="6196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142257</xdr:rowOff>
    </xdr:from>
    <xdr:ext cx="469744" cy="259045"/>
    <xdr:sp macro="" textlink="">
      <xdr:nvSpPr>
        <xdr:cNvPr id="69" name="テキスト ボックス 68"/>
        <xdr:cNvSpPr txBox="1"/>
      </xdr:nvSpPr>
      <xdr:spPr>
        <a:xfrm>
          <a:off x="2673428" y="5971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12065</xdr:rowOff>
    </xdr:from>
    <xdr:to>
      <xdr:col>10</xdr:col>
      <xdr:colOff>114300</xdr:colOff>
      <xdr:row>37</xdr:row>
      <xdr:rowOff>67691</xdr:rowOff>
    </xdr:to>
    <xdr:cxnSp macro="">
      <xdr:nvCxnSpPr>
        <xdr:cNvPr id="70" name="直線コネクタ 69"/>
        <xdr:cNvCxnSpPr/>
      </xdr:nvCxnSpPr>
      <xdr:spPr>
        <a:xfrm>
          <a:off x="1130300" y="6355715"/>
          <a:ext cx="889000" cy="55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25654</xdr:rowOff>
    </xdr:from>
    <xdr:to>
      <xdr:col>10</xdr:col>
      <xdr:colOff>165100</xdr:colOff>
      <xdr:row>36</xdr:row>
      <xdr:rowOff>127254</xdr:rowOff>
    </xdr:to>
    <xdr:sp macro="" textlink="">
      <xdr:nvSpPr>
        <xdr:cNvPr id="71" name="フローチャート: 判断 70"/>
        <xdr:cNvSpPr/>
      </xdr:nvSpPr>
      <xdr:spPr>
        <a:xfrm>
          <a:off x="1968500" y="6197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143781</xdr:rowOff>
    </xdr:from>
    <xdr:ext cx="469744" cy="259045"/>
    <xdr:sp macro="" textlink="">
      <xdr:nvSpPr>
        <xdr:cNvPr id="72" name="テキスト ボックス 71"/>
        <xdr:cNvSpPr txBox="1"/>
      </xdr:nvSpPr>
      <xdr:spPr>
        <a:xfrm>
          <a:off x="1784428" y="59730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134620</xdr:rowOff>
    </xdr:from>
    <xdr:to>
      <xdr:col>6</xdr:col>
      <xdr:colOff>38100</xdr:colOff>
      <xdr:row>36</xdr:row>
      <xdr:rowOff>64770</xdr:rowOff>
    </xdr:to>
    <xdr:sp macro="" textlink="">
      <xdr:nvSpPr>
        <xdr:cNvPr id="73" name="フローチャート: 判断 72"/>
        <xdr:cNvSpPr/>
      </xdr:nvSpPr>
      <xdr:spPr>
        <a:xfrm>
          <a:off x="1079500" y="6135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81297</xdr:rowOff>
    </xdr:from>
    <xdr:ext cx="469744" cy="259045"/>
    <xdr:sp macro="" textlink="">
      <xdr:nvSpPr>
        <xdr:cNvPr id="74" name="テキスト ボックス 73"/>
        <xdr:cNvSpPr txBox="1"/>
      </xdr:nvSpPr>
      <xdr:spPr>
        <a:xfrm>
          <a:off x="895428" y="591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8699</xdr:rowOff>
    </xdr:from>
    <xdr:to>
      <xdr:col>24</xdr:col>
      <xdr:colOff>114300</xdr:colOff>
      <xdr:row>36</xdr:row>
      <xdr:rowOff>110299</xdr:rowOff>
    </xdr:to>
    <xdr:sp macro="" textlink="">
      <xdr:nvSpPr>
        <xdr:cNvPr id="80" name="楕円 79"/>
        <xdr:cNvSpPr/>
      </xdr:nvSpPr>
      <xdr:spPr>
        <a:xfrm>
          <a:off x="4584700" y="6180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158576</xdr:rowOff>
    </xdr:from>
    <xdr:ext cx="469744" cy="259045"/>
    <xdr:sp macro="" textlink="">
      <xdr:nvSpPr>
        <xdr:cNvPr id="81" name="議会費該当値テキスト"/>
        <xdr:cNvSpPr txBox="1"/>
      </xdr:nvSpPr>
      <xdr:spPr>
        <a:xfrm>
          <a:off x="4686300" y="6159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75755</xdr:rowOff>
    </xdr:from>
    <xdr:to>
      <xdr:col>20</xdr:col>
      <xdr:colOff>38100</xdr:colOff>
      <xdr:row>37</xdr:row>
      <xdr:rowOff>5905</xdr:rowOff>
    </xdr:to>
    <xdr:sp macro="" textlink="">
      <xdr:nvSpPr>
        <xdr:cNvPr id="82" name="楕円 81"/>
        <xdr:cNvSpPr/>
      </xdr:nvSpPr>
      <xdr:spPr>
        <a:xfrm>
          <a:off x="3746500" y="624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168482</xdr:rowOff>
    </xdr:from>
    <xdr:ext cx="469744" cy="259045"/>
    <xdr:sp macro="" textlink="">
      <xdr:nvSpPr>
        <xdr:cNvPr id="83" name="テキスト ボックス 82"/>
        <xdr:cNvSpPr txBox="1"/>
      </xdr:nvSpPr>
      <xdr:spPr>
        <a:xfrm>
          <a:off x="3562428" y="6340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2603</xdr:rowOff>
    </xdr:from>
    <xdr:to>
      <xdr:col>15</xdr:col>
      <xdr:colOff>101600</xdr:colOff>
      <xdr:row>37</xdr:row>
      <xdr:rowOff>104203</xdr:rowOff>
    </xdr:to>
    <xdr:sp macro="" textlink="">
      <xdr:nvSpPr>
        <xdr:cNvPr id="84" name="楕円 83"/>
        <xdr:cNvSpPr/>
      </xdr:nvSpPr>
      <xdr:spPr>
        <a:xfrm>
          <a:off x="2857500" y="6346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95330</xdr:rowOff>
    </xdr:from>
    <xdr:ext cx="469744" cy="259045"/>
    <xdr:sp macro="" textlink="">
      <xdr:nvSpPr>
        <xdr:cNvPr id="85" name="テキスト ボックス 84"/>
        <xdr:cNvSpPr txBox="1"/>
      </xdr:nvSpPr>
      <xdr:spPr>
        <a:xfrm>
          <a:off x="2673428" y="643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16891</xdr:rowOff>
    </xdr:from>
    <xdr:to>
      <xdr:col>10</xdr:col>
      <xdr:colOff>165100</xdr:colOff>
      <xdr:row>37</xdr:row>
      <xdr:rowOff>118491</xdr:rowOff>
    </xdr:to>
    <xdr:sp macro="" textlink="">
      <xdr:nvSpPr>
        <xdr:cNvPr id="86" name="楕円 85"/>
        <xdr:cNvSpPr/>
      </xdr:nvSpPr>
      <xdr:spPr>
        <a:xfrm>
          <a:off x="1968500" y="63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109618</xdr:rowOff>
    </xdr:from>
    <xdr:ext cx="469744" cy="259045"/>
    <xdr:sp macro="" textlink="">
      <xdr:nvSpPr>
        <xdr:cNvPr id="87" name="テキスト ボックス 86"/>
        <xdr:cNvSpPr txBox="1"/>
      </xdr:nvSpPr>
      <xdr:spPr>
        <a:xfrm>
          <a:off x="1784428" y="6453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132715</xdr:rowOff>
    </xdr:from>
    <xdr:to>
      <xdr:col>6</xdr:col>
      <xdr:colOff>38100</xdr:colOff>
      <xdr:row>37</xdr:row>
      <xdr:rowOff>62865</xdr:rowOff>
    </xdr:to>
    <xdr:sp macro="" textlink="">
      <xdr:nvSpPr>
        <xdr:cNvPr id="88" name="楕円 87"/>
        <xdr:cNvSpPr/>
      </xdr:nvSpPr>
      <xdr:spPr>
        <a:xfrm>
          <a:off x="1079500" y="6304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53992</xdr:rowOff>
    </xdr:from>
    <xdr:ext cx="469744" cy="259045"/>
    <xdr:sp macro="" textlink="">
      <xdr:nvSpPr>
        <xdr:cNvPr id="89" name="テキスト ボックス 88"/>
        <xdr:cNvSpPr txBox="1"/>
      </xdr:nvSpPr>
      <xdr:spPr>
        <a:xfrm>
          <a:off x="895428" y="6397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134138</xdr:rowOff>
    </xdr:from>
    <xdr:to>
      <xdr:col>24</xdr:col>
      <xdr:colOff>62865</xdr:colOff>
      <xdr:row>57</xdr:row>
      <xdr:rowOff>157607</xdr:rowOff>
    </xdr:to>
    <xdr:cxnSp macro="">
      <xdr:nvCxnSpPr>
        <xdr:cNvPr id="113" name="直線コネクタ 112"/>
        <xdr:cNvCxnSpPr/>
      </xdr:nvCxnSpPr>
      <xdr:spPr>
        <a:xfrm flipV="1">
          <a:off x="4633595" y="8706638"/>
          <a:ext cx="1270" cy="1223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161434</xdr:rowOff>
    </xdr:from>
    <xdr:ext cx="534377" cy="259045"/>
    <xdr:sp macro="" textlink="">
      <xdr:nvSpPr>
        <xdr:cNvPr id="114" name="総務費最小値テキスト"/>
        <xdr:cNvSpPr txBox="1"/>
      </xdr:nvSpPr>
      <xdr:spPr>
        <a:xfrm>
          <a:off x="4686300" y="99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157607</xdr:rowOff>
    </xdr:from>
    <xdr:to>
      <xdr:col>24</xdr:col>
      <xdr:colOff>152400</xdr:colOff>
      <xdr:row>57</xdr:row>
      <xdr:rowOff>157607</xdr:rowOff>
    </xdr:to>
    <xdr:cxnSp macro="">
      <xdr:nvCxnSpPr>
        <xdr:cNvPr id="115" name="直線コネクタ 114"/>
        <xdr:cNvCxnSpPr/>
      </xdr:nvCxnSpPr>
      <xdr:spPr>
        <a:xfrm>
          <a:off x="4546600" y="9930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80815</xdr:rowOff>
    </xdr:from>
    <xdr:ext cx="599010" cy="259045"/>
    <xdr:sp macro="" textlink="">
      <xdr:nvSpPr>
        <xdr:cNvPr id="116" name="総務費最大値テキスト"/>
        <xdr:cNvSpPr txBox="1"/>
      </xdr:nvSpPr>
      <xdr:spPr>
        <a:xfrm>
          <a:off x="4686300" y="8481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381,460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134138</xdr:rowOff>
    </xdr:from>
    <xdr:to>
      <xdr:col>24</xdr:col>
      <xdr:colOff>152400</xdr:colOff>
      <xdr:row>50</xdr:row>
      <xdr:rowOff>134138</xdr:rowOff>
    </xdr:to>
    <xdr:cxnSp macro="">
      <xdr:nvCxnSpPr>
        <xdr:cNvPr id="117" name="直線コネクタ 116"/>
        <xdr:cNvCxnSpPr/>
      </xdr:nvCxnSpPr>
      <xdr:spPr>
        <a:xfrm>
          <a:off x="4546600" y="87066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60136</xdr:rowOff>
    </xdr:from>
    <xdr:to>
      <xdr:col>24</xdr:col>
      <xdr:colOff>63500</xdr:colOff>
      <xdr:row>56</xdr:row>
      <xdr:rowOff>99082</xdr:rowOff>
    </xdr:to>
    <xdr:cxnSp macro="">
      <xdr:nvCxnSpPr>
        <xdr:cNvPr id="118" name="直線コネクタ 117"/>
        <xdr:cNvCxnSpPr/>
      </xdr:nvCxnSpPr>
      <xdr:spPr>
        <a:xfrm flipV="1">
          <a:off x="3797300" y="9661336"/>
          <a:ext cx="838200" cy="38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160721</xdr:rowOff>
    </xdr:from>
    <xdr:ext cx="599010" cy="259045"/>
    <xdr:sp macro="" textlink="">
      <xdr:nvSpPr>
        <xdr:cNvPr id="119" name="総務費平均値テキスト"/>
        <xdr:cNvSpPr txBox="1"/>
      </xdr:nvSpPr>
      <xdr:spPr>
        <a:xfrm>
          <a:off x="4686300" y="941902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137844</xdr:rowOff>
    </xdr:from>
    <xdr:to>
      <xdr:col>24</xdr:col>
      <xdr:colOff>114300</xdr:colOff>
      <xdr:row>56</xdr:row>
      <xdr:rowOff>67994</xdr:rowOff>
    </xdr:to>
    <xdr:sp macro="" textlink="">
      <xdr:nvSpPr>
        <xdr:cNvPr id="120" name="フローチャート: 判断 119"/>
        <xdr:cNvSpPr/>
      </xdr:nvSpPr>
      <xdr:spPr>
        <a:xfrm>
          <a:off x="4584700" y="95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99082</xdr:rowOff>
    </xdr:from>
    <xdr:to>
      <xdr:col>19</xdr:col>
      <xdr:colOff>177800</xdr:colOff>
      <xdr:row>57</xdr:row>
      <xdr:rowOff>61865</xdr:rowOff>
    </xdr:to>
    <xdr:cxnSp macro="">
      <xdr:nvCxnSpPr>
        <xdr:cNvPr id="121" name="直線コネクタ 120"/>
        <xdr:cNvCxnSpPr/>
      </xdr:nvCxnSpPr>
      <xdr:spPr>
        <a:xfrm flipV="1">
          <a:off x="2908300" y="9700282"/>
          <a:ext cx="889000" cy="134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154984</xdr:rowOff>
    </xdr:from>
    <xdr:to>
      <xdr:col>20</xdr:col>
      <xdr:colOff>38100</xdr:colOff>
      <xdr:row>56</xdr:row>
      <xdr:rowOff>85134</xdr:rowOff>
    </xdr:to>
    <xdr:sp macro="" textlink="">
      <xdr:nvSpPr>
        <xdr:cNvPr id="122" name="フローチャート: 判断 121"/>
        <xdr:cNvSpPr/>
      </xdr:nvSpPr>
      <xdr:spPr>
        <a:xfrm>
          <a:off x="37465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101661</xdr:rowOff>
    </xdr:from>
    <xdr:ext cx="599010" cy="259045"/>
    <xdr:sp macro="" textlink="">
      <xdr:nvSpPr>
        <xdr:cNvPr id="123" name="テキスト ボックス 122"/>
        <xdr:cNvSpPr txBox="1"/>
      </xdr:nvSpPr>
      <xdr:spPr>
        <a:xfrm>
          <a:off x="3497795" y="9359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165364</xdr:rowOff>
    </xdr:from>
    <xdr:to>
      <xdr:col>15</xdr:col>
      <xdr:colOff>50800</xdr:colOff>
      <xdr:row>57</xdr:row>
      <xdr:rowOff>61865</xdr:rowOff>
    </xdr:to>
    <xdr:cxnSp macro="">
      <xdr:nvCxnSpPr>
        <xdr:cNvPr id="124" name="直線コネクタ 123"/>
        <xdr:cNvCxnSpPr/>
      </xdr:nvCxnSpPr>
      <xdr:spPr>
        <a:xfrm>
          <a:off x="2019300" y="9423664"/>
          <a:ext cx="889000" cy="4108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165214</xdr:rowOff>
    </xdr:from>
    <xdr:to>
      <xdr:col>15</xdr:col>
      <xdr:colOff>101600</xdr:colOff>
      <xdr:row>56</xdr:row>
      <xdr:rowOff>95364</xdr:rowOff>
    </xdr:to>
    <xdr:sp macro="" textlink="">
      <xdr:nvSpPr>
        <xdr:cNvPr id="125" name="フローチャート: 判断 124"/>
        <xdr:cNvSpPr/>
      </xdr:nvSpPr>
      <xdr:spPr>
        <a:xfrm>
          <a:off x="2857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111891</xdr:rowOff>
    </xdr:from>
    <xdr:ext cx="599010" cy="259045"/>
    <xdr:sp macro="" textlink="">
      <xdr:nvSpPr>
        <xdr:cNvPr id="126" name="テキスト ボックス 125"/>
        <xdr:cNvSpPr txBox="1"/>
      </xdr:nvSpPr>
      <xdr:spPr>
        <a:xfrm>
          <a:off x="2608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165364</xdr:rowOff>
    </xdr:from>
    <xdr:to>
      <xdr:col>10</xdr:col>
      <xdr:colOff>114300</xdr:colOff>
      <xdr:row>57</xdr:row>
      <xdr:rowOff>20782</xdr:rowOff>
    </xdr:to>
    <xdr:cxnSp macro="">
      <xdr:nvCxnSpPr>
        <xdr:cNvPr id="127" name="直線コネクタ 126"/>
        <xdr:cNvCxnSpPr/>
      </xdr:nvCxnSpPr>
      <xdr:spPr>
        <a:xfrm flipV="1">
          <a:off x="1130300" y="9423664"/>
          <a:ext cx="889000" cy="36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53</xdr:row>
      <xdr:rowOff>153136</xdr:rowOff>
    </xdr:from>
    <xdr:to>
      <xdr:col>10</xdr:col>
      <xdr:colOff>165100</xdr:colOff>
      <xdr:row>54</xdr:row>
      <xdr:rowOff>83286</xdr:rowOff>
    </xdr:to>
    <xdr:sp macro="" textlink="">
      <xdr:nvSpPr>
        <xdr:cNvPr id="128" name="フローチャート: 判断 127"/>
        <xdr:cNvSpPr/>
      </xdr:nvSpPr>
      <xdr:spPr>
        <a:xfrm>
          <a:off x="1968500" y="9239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99813</xdr:rowOff>
    </xdr:from>
    <xdr:ext cx="599010" cy="259045"/>
    <xdr:sp macro="" textlink="">
      <xdr:nvSpPr>
        <xdr:cNvPr id="129" name="テキスト ボックス 128"/>
        <xdr:cNvSpPr txBox="1"/>
      </xdr:nvSpPr>
      <xdr:spPr>
        <a:xfrm>
          <a:off x="1719795" y="90152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84934</xdr:rowOff>
    </xdr:from>
    <xdr:to>
      <xdr:col>6</xdr:col>
      <xdr:colOff>38100</xdr:colOff>
      <xdr:row>57</xdr:row>
      <xdr:rowOff>15084</xdr:rowOff>
    </xdr:to>
    <xdr:sp macro="" textlink="">
      <xdr:nvSpPr>
        <xdr:cNvPr id="130" name="フローチャート: 判断 129"/>
        <xdr:cNvSpPr/>
      </xdr:nvSpPr>
      <xdr:spPr>
        <a:xfrm>
          <a:off x="1079500" y="968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31611</xdr:rowOff>
    </xdr:from>
    <xdr:ext cx="599010" cy="259045"/>
    <xdr:sp macro="" textlink="">
      <xdr:nvSpPr>
        <xdr:cNvPr id="131" name="テキスト ボックス 130"/>
        <xdr:cNvSpPr txBox="1"/>
      </xdr:nvSpPr>
      <xdr:spPr>
        <a:xfrm>
          <a:off x="830795" y="94613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9336</xdr:rowOff>
    </xdr:from>
    <xdr:to>
      <xdr:col>24</xdr:col>
      <xdr:colOff>114300</xdr:colOff>
      <xdr:row>56</xdr:row>
      <xdr:rowOff>110936</xdr:rowOff>
    </xdr:to>
    <xdr:sp macro="" textlink="">
      <xdr:nvSpPr>
        <xdr:cNvPr id="137" name="楕円 136"/>
        <xdr:cNvSpPr/>
      </xdr:nvSpPr>
      <xdr:spPr>
        <a:xfrm>
          <a:off x="4584700" y="96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159213</xdr:rowOff>
    </xdr:from>
    <xdr:ext cx="599010" cy="259045"/>
    <xdr:sp macro="" textlink="">
      <xdr:nvSpPr>
        <xdr:cNvPr id="138" name="総務費該当値テキスト"/>
        <xdr:cNvSpPr txBox="1"/>
      </xdr:nvSpPr>
      <xdr:spPr>
        <a:xfrm>
          <a:off x="4686300" y="958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48282</xdr:rowOff>
    </xdr:from>
    <xdr:to>
      <xdr:col>20</xdr:col>
      <xdr:colOff>38100</xdr:colOff>
      <xdr:row>56</xdr:row>
      <xdr:rowOff>149882</xdr:rowOff>
    </xdr:to>
    <xdr:sp macro="" textlink="">
      <xdr:nvSpPr>
        <xdr:cNvPr id="139" name="楕円 138"/>
        <xdr:cNvSpPr/>
      </xdr:nvSpPr>
      <xdr:spPr>
        <a:xfrm>
          <a:off x="3746500" y="9649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141009</xdr:rowOff>
    </xdr:from>
    <xdr:ext cx="599010" cy="259045"/>
    <xdr:sp macro="" textlink="">
      <xdr:nvSpPr>
        <xdr:cNvPr id="140" name="テキスト ボックス 139"/>
        <xdr:cNvSpPr txBox="1"/>
      </xdr:nvSpPr>
      <xdr:spPr>
        <a:xfrm>
          <a:off x="3497795" y="97422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11065</xdr:rowOff>
    </xdr:from>
    <xdr:to>
      <xdr:col>15</xdr:col>
      <xdr:colOff>101600</xdr:colOff>
      <xdr:row>57</xdr:row>
      <xdr:rowOff>112665</xdr:rowOff>
    </xdr:to>
    <xdr:sp macro="" textlink="">
      <xdr:nvSpPr>
        <xdr:cNvPr id="141" name="楕円 140"/>
        <xdr:cNvSpPr/>
      </xdr:nvSpPr>
      <xdr:spPr>
        <a:xfrm>
          <a:off x="2857500" y="9783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103792</xdr:rowOff>
    </xdr:from>
    <xdr:ext cx="534377" cy="259045"/>
    <xdr:sp macro="" textlink="">
      <xdr:nvSpPr>
        <xdr:cNvPr id="142" name="テキスト ボックス 141"/>
        <xdr:cNvSpPr txBox="1"/>
      </xdr:nvSpPr>
      <xdr:spPr>
        <a:xfrm>
          <a:off x="2641111" y="9876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114564</xdr:rowOff>
    </xdr:from>
    <xdr:to>
      <xdr:col>10</xdr:col>
      <xdr:colOff>165100</xdr:colOff>
      <xdr:row>55</xdr:row>
      <xdr:rowOff>44714</xdr:rowOff>
    </xdr:to>
    <xdr:sp macro="" textlink="">
      <xdr:nvSpPr>
        <xdr:cNvPr id="143" name="楕円 142"/>
        <xdr:cNvSpPr/>
      </xdr:nvSpPr>
      <xdr:spPr>
        <a:xfrm>
          <a:off x="1968500" y="937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35841</xdr:rowOff>
    </xdr:from>
    <xdr:ext cx="599010" cy="259045"/>
    <xdr:sp macro="" textlink="">
      <xdr:nvSpPr>
        <xdr:cNvPr id="144" name="テキスト ボックス 143"/>
        <xdr:cNvSpPr txBox="1"/>
      </xdr:nvSpPr>
      <xdr:spPr>
        <a:xfrm>
          <a:off x="1719795" y="9465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141432</xdr:rowOff>
    </xdr:from>
    <xdr:to>
      <xdr:col>6</xdr:col>
      <xdr:colOff>38100</xdr:colOff>
      <xdr:row>57</xdr:row>
      <xdr:rowOff>71582</xdr:rowOff>
    </xdr:to>
    <xdr:sp macro="" textlink="">
      <xdr:nvSpPr>
        <xdr:cNvPr id="145" name="楕円 144"/>
        <xdr:cNvSpPr/>
      </xdr:nvSpPr>
      <xdr:spPr>
        <a:xfrm>
          <a:off x="1079500" y="9742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62709</xdr:rowOff>
    </xdr:from>
    <xdr:ext cx="534377" cy="259045"/>
    <xdr:sp macro="" textlink="">
      <xdr:nvSpPr>
        <xdr:cNvPr id="146" name="テキスト ボックス 145"/>
        <xdr:cNvSpPr txBox="1"/>
      </xdr:nvSpPr>
      <xdr:spPr>
        <a:xfrm>
          <a:off x="863111" y="98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59" name="テキスト ボックス 158"/>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1" name="テキスト ボックス 160"/>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3" name="テキスト ボックス 162"/>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5" name="テキスト ボックス 164"/>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7" name="テキスト ボックス 166"/>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9" name="テキスト ボックス 168"/>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124798</xdr:rowOff>
    </xdr:from>
    <xdr:to>
      <xdr:col>24</xdr:col>
      <xdr:colOff>62865</xdr:colOff>
      <xdr:row>78</xdr:row>
      <xdr:rowOff>87590</xdr:rowOff>
    </xdr:to>
    <xdr:cxnSp macro="">
      <xdr:nvCxnSpPr>
        <xdr:cNvPr id="173" name="直線コネクタ 172"/>
        <xdr:cNvCxnSpPr/>
      </xdr:nvCxnSpPr>
      <xdr:spPr>
        <a:xfrm flipV="1">
          <a:off x="4633595" y="12126298"/>
          <a:ext cx="1270" cy="1334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91417</xdr:rowOff>
    </xdr:from>
    <xdr:ext cx="599010" cy="259045"/>
    <xdr:sp macro="" textlink="">
      <xdr:nvSpPr>
        <xdr:cNvPr id="174" name="民生費最小値テキスト"/>
        <xdr:cNvSpPr txBox="1"/>
      </xdr:nvSpPr>
      <xdr:spPr>
        <a:xfrm>
          <a:off x="4686300" y="13464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87590</xdr:rowOff>
    </xdr:from>
    <xdr:to>
      <xdr:col>24</xdr:col>
      <xdr:colOff>152400</xdr:colOff>
      <xdr:row>78</xdr:row>
      <xdr:rowOff>87590</xdr:rowOff>
    </xdr:to>
    <xdr:cxnSp macro="">
      <xdr:nvCxnSpPr>
        <xdr:cNvPr id="175" name="直線コネクタ 174"/>
        <xdr:cNvCxnSpPr/>
      </xdr:nvCxnSpPr>
      <xdr:spPr>
        <a:xfrm>
          <a:off x="4546600" y="13460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71475</xdr:rowOff>
    </xdr:from>
    <xdr:ext cx="599010" cy="259045"/>
    <xdr:sp macro="" textlink="">
      <xdr:nvSpPr>
        <xdr:cNvPr id="176" name="民生費最大値テキスト"/>
        <xdr:cNvSpPr txBox="1"/>
      </xdr:nvSpPr>
      <xdr:spPr>
        <a:xfrm>
          <a:off x="4686300" y="119015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259,369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124798</xdr:rowOff>
    </xdr:from>
    <xdr:to>
      <xdr:col>24</xdr:col>
      <xdr:colOff>152400</xdr:colOff>
      <xdr:row>70</xdr:row>
      <xdr:rowOff>124798</xdr:rowOff>
    </xdr:to>
    <xdr:cxnSp macro="">
      <xdr:nvCxnSpPr>
        <xdr:cNvPr id="177" name="直線コネクタ 176"/>
        <xdr:cNvCxnSpPr/>
      </xdr:nvCxnSpPr>
      <xdr:spPr>
        <a:xfrm>
          <a:off x="4546600" y="12126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53442</xdr:rowOff>
    </xdr:from>
    <xdr:to>
      <xdr:col>24</xdr:col>
      <xdr:colOff>63500</xdr:colOff>
      <xdr:row>75</xdr:row>
      <xdr:rowOff>151358</xdr:rowOff>
    </xdr:to>
    <xdr:cxnSp macro="">
      <xdr:nvCxnSpPr>
        <xdr:cNvPr id="178" name="直線コネクタ 177"/>
        <xdr:cNvCxnSpPr/>
      </xdr:nvCxnSpPr>
      <xdr:spPr>
        <a:xfrm flipV="1">
          <a:off x="3797300" y="12912192"/>
          <a:ext cx="838200" cy="9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69798</xdr:rowOff>
    </xdr:from>
    <xdr:ext cx="599010" cy="259045"/>
    <xdr:sp macro="" textlink="">
      <xdr:nvSpPr>
        <xdr:cNvPr id="179" name="民生費平均値テキスト"/>
        <xdr:cNvSpPr txBox="1"/>
      </xdr:nvSpPr>
      <xdr:spPr>
        <a:xfrm>
          <a:off x="4686300" y="129285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91371</xdr:rowOff>
    </xdr:from>
    <xdr:to>
      <xdr:col>24</xdr:col>
      <xdr:colOff>114300</xdr:colOff>
      <xdr:row>76</xdr:row>
      <xdr:rowOff>21521</xdr:rowOff>
    </xdr:to>
    <xdr:sp macro="" textlink="">
      <xdr:nvSpPr>
        <xdr:cNvPr id="180" name="フローチャート: 判断 179"/>
        <xdr:cNvSpPr/>
      </xdr:nvSpPr>
      <xdr:spPr>
        <a:xfrm>
          <a:off x="4584700" y="12950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26815</xdr:rowOff>
    </xdr:from>
    <xdr:to>
      <xdr:col>19</xdr:col>
      <xdr:colOff>177800</xdr:colOff>
      <xdr:row>75</xdr:row>
      <xdr:rowOff>151358</xdr:rowOff>
    </xdr:to>
    <xdr:cxnSp macro="">
      <xdr:nvCxnSpPr>
        <xdr:cNvPr id="181" name="直線コネクタ 180"/>
        <xdr:cNvCxnSpPr/>
      </xdr:nvCxnSpPr>
      <xdr:spPr>
        <a:xfrm>
          <a:off x="2908300" y="12885565"/>
          <a:ext cx="889000" cy="124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61708</xdr:rowOff>
    </xdr:from>
    <xdr:to>
      <xdr:col>20</xdr:col>
      <xdr:colOff>38100</xdr:colOff>
      <xdr:row>76</xdr:row>
      <xdr:rowOff>163308</xdr:rowOff>
    </xdr:to>
    <xdr:sp macro="" textlink="">
      <xdr:nvSpPr>
        <xdr:cNvPr id="182" name="フローチャート: 判断 181"/>
        <xdr:cNvSpPr/>
      </xdr:nvSpPr>
      <xdr:spPr>
        <a:xfrm>
          <a:off x="3746500" y="13091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154435</xdr:rowOff>
    </xdr:from>
    <xdr:ext cx="599010" cy="259045"/>
    <xdr:sp macro="" textlink="">
      <xdr:nvSpPr>
        <xdr:cNvPr id="183" name="テキスト ボックス 182"/>
        <xdr:cNvSpPr txBox="1"/>
      </xdr:nvSpPr>
      <xdr:spPr>
        <a:xfrm>
          <a:off x="3497795" y="13184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26815</xdr:rowOff>
    </xdr:from>
    <xdr:to>
      <xdr:col>15</xdr:col>
      <xdr:colOff>50800</xdr:colOff>
      <xdr:row>77</xdr:row>
      <xdr:rowOff>23092</xdr:rowOff>
    </xdr:to>
    <xdr:cxnSp macro="">
      <xdr:nvCxnSpPr>
        <xdr:cNvPr id="184" name="直線コネクタ 183"/>
        <xdr:cNvCxnSpPr/>
      </xdr:nvCxnSpPr>
      <xdr:spPr>
        <a:xfrm flipV="1">
          <a:off x="2019300" y="12885565"/>
          <a:ext cx="889000" cy="339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109583</xdr:rowOff>
    </xdr:from>
    <xdr:to>
      <xdr:col>15</xdr:col>
      <xdr:colOff>101600</xdr:colOff>
      <xdr:row>76</xdr:row>
      <xdr:rowOff>39734</xdr:rowOff>
    </xdr:to>
    <xdr:sp macro="" textlink="">
      <xdr:nvSpPr>
        <xdr:cNvPr id="185" name="フローチャート: 判断 184"/>
        <xdr:cNvSpPr/>
      </xdr:nvSpPr>
      <xdr:spPr>
        <a:xfrm>
          <a:off x="2857500" y="129683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30859</xdr:rowOff>
    </xdr:from>
    <xdr:ext cx="599010" cy="259045"/>
    <xdr:sp macro="" textlink="">
      <xdr:nvSpPr>
        <xdr:cNvPr id="186" name="テキスト ボックス 185"/>
        <xdr:cNvSpPr txBox="1"/>
      </xdr:nvSpPr>
      <xdr:spPr>
        <a:xfrm>
          <a:off x="2608795" y="13061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143379</xdr:rowOff>
    </xdr:from>
    <xdr:to>
      <xdr:col>10</xdr:col>
      <xdr:colOff>114300</xdr:colOff>
      <xdr:row>77</xdr:row>
      <xdr:rowOff>23092</xdr:rowOff>
    </xdr:to>
    <xdr:cxnSp macro="">
      <xdr:nvCxnSpPr>
        <xdr:cNvPr id="187" name="直線コネクタ 186"/>
        <xdr:cNvCxnSpPr/>
      </xdr:nvCxnSpPr>
      <xdr:spPr>
        <a:xfrm>
          <a:off x="1130300" y="13173579"/>
          <a:ext cx="889000" cy="51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45389</xdr:rowOff>
    </xdr:from>
    <xdr:to>
      <xdr:col>10</xdr:col>
      <xdr:colOff>165100</xdr:colOff>
      <xdr:row>77</xdr:row>
      <xdr:rowOff>146989</xdr:rowOff>
    </xdr:to>
    <xdr:sp macro="" textlink="">
      <xdr:nvSpPr>
        <xdr:cNvPr id="188" name="フローチャート: 判断 187"/>
        <xdr:cNvSpPr/>
      </xdr:nvSpPr>
      <xdr:spPr>
        <a:xfrm>
          <a:off x="1968500" y="1324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138116</xdr:rowOff>
    </xdr:from>
    <xdr:ext cx="599010" cy="259045"/>
    <xdr:sp macro="" textlink="">
      <xdr:nvSpPr>
        <xdr:cNvPr id="189" name="テキスト ボックス 188"/>
        <xdr:cNvSpPr txBox="1"/>
      </xdr:nvSpPr>
      <xdr:spPr>
        <a:xfrm>
          <a:off x="1719795" y="133397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59226</xdr:rowOff>
    </xdr:from>
    <xdr:to>
      <xdr:col>6</xdr:col>
      <xdr:colOff>38100</xdr:colOff>
      <xdr:row>77</xdr:row>
      <xdr:rowOff>160826</xdr:rowOff>
    </xdr:to>
    <xdr:sp macro="" textlink="">
      <xdr:nvSpPr>
        <xdr:cNvPr id="190" name="フローチャート: 判断 189"/>
        <xdr:cNvSpPr/>
      </xdr:nvSpPr>
      <xdr:spPr>
        <a:xfrm>
          <a:off x="1079500" y="1326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151953</xdr:rowOff>
    </xdr:from>
    <xdr:ext cx="599010" cy="259045"/>
    <xdr:sp macro="" textlink="">
      <xdr:nvSpPr>
        <xdr:cNvPr id="191" name="テキスト ボックス 190"/>
        <xdr:cNvSpPr txBox="1"/>
      </xdr:nvSpPr>
      <xdr:spPr>
        <a:xfrm>
          <a:off x="830795" y="13353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2642</xdr:rowOff>
    </xdr:from>
    <xdr:to>
      <xdr:col>24</xdr:col>
      <xdr:colOff>114300</xdr:colOff>
      <xdr:row>75</xdr:row>
      <xdr:rowOff>104242</xdr:rowOff>
    </xdr:to>
    <xdr:sp macro="" textlink="">
      <xdr:nvSpPr>
        <xdr:cNvPr id="197" name="楕円 196"/>
        <xdr:cNvSpPr/>
      </xdr:nvSpPr>
      <xdr:spPr>
        <a:xfrm>
          <a:off x="4584700" y="12861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25519</xdr:rowOff>
    </xdr:from>
    <xdr:ext cx="599010" cy="259045"/>
    <xdr:sp macro="" textlink="">
      <xdr:nvSpPr>
        <xdr:cNvPr id="198" name="民生費該当値テキスト"/>
        <xdr:cNvSpPr txBox="1"/>
      </xdr:nvSpPr>
      <xdr:spPr>
        <a:xfrm>
          <a:off x="4686300" y="12712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100559</xdr:rowOff>
    </xdr:from>
    <xdr:to>
      <xdr:col>20</xdr:col>
      <xdr:colOff>38100</xdr:colOff>
      <xdr:row>76</xdr:row>
      <xdr:rowOff>30708</xdr:rowOff>
    </xdr:to>
    <xdr:sp macro="" textlink="">
      <xdr:nvSpPr>
        <xdr:cNvPr id="199" name="楕円 198"/>
        <xdr:cNvSpPr/>
      </xdr:nvSpPr>
      <xdr:spPr>
        <a:xfrm>
          <a:off x="3746500" y="129593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47236</xdr:rowOff>
    </xdr:from>
    <xdr:ext cx="599010" cy="259045"/>
    <xdr:sp macro="" textlink="">
      <xdr:nvSpPr>
        <xdr:cNvPr id="200" name="テキスト ボックス 199"/>
        <xdr:cNvSpPr txBox="1"/>
      </xdr:nvSpPr>
      <xdr:spPr>
        <a:xfrm>
          <a:off x="3497795" y="12734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147465</xdr:rowOff>
    </xdr:from>
    <xdr:to>
      <xdr:col>15</xdr:col>
      <xdr:colOff>101600</xdr:colOff>
      <xdr:row>75</xdr:row>
      <xdr:rowOff>77615</xdr:rowOff>
    </xdr:to>
    <xdr:sp macro="" textlink="">
      <xdr:nvSpPr>
        <xdr:cNvPr id="201" name="楕円 200"/>
        <xdr:cNvSpPr/>
      </xdr:nvSpPr>
      <xdr:spPr>
        <a:xfrm>
          <a:off x="2857500" y="12834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94142</xdr:rowOff>
    </xdr:from>
    <xdr:ext cx="599010" cy="259045"/>
    <xdr:sp macro="" textlink="">
      <xdr:nvSpPr>
        <xdr:cNvPr id="202" name="テキスト ボックス 201"/>
        <xdr:cNvSpPr txBox="1"/>
      </xdr:nvSpPr>
      <xdr:spPr>
        <a:xfrm>
          <a:off x="2608795" y="12609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143742</xdr:rowOff>
    </xdr:from>
    <xdr:to>
      <xdr:col>10</xdr:col>
      <xdr:colOff>165100</xdr:colOff>
      <xdr:row>77</xdr:row>
      <xdr:rowOff>73892</xdr:rowOff>
    </xdr:to>
    <xdr:sp macro="" textlink="">
      <xdr:nvSpPr>
        <xdr:cNvPr id="203" name="楕円 202"/>
        <xdr:cNvSpPr/>
      </xdr:nvSpPr>
      <xdr:spPr>
        <a:xfrm>
          <a:off x="1968500" y="1317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90419</xdr:rowOff>
    </xdr:from>
    <xdr:ext cx="599010" cy="259045"/>
    <xdr:sp macro="" textlink="">
      <xdr:nvSpPr>
        <xdr:cNvPr id="204" name="テキスト ボックス 203"/>
        <xdr:cNvSpPr txBox="1"/>
      </xdr:nvSpPr>
      <xdr:spPr>
        <a:xfrm>
          <a:off x="1719795" y="129491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92579</xdr:rowOff>
    </xdr:from>
    <xdr:to>
      <xdr:col>6</xdr:col>
      <xdr:colOff>38100</xdr:colOff>
      <xdr:row>77</xdr:row>
      <xdr:rowOff>22729</xdr:rowOff>
    </xdr:to>
    <xdr:sp macro="" textlink="">
      <xdr:nvSpPr>
        <xdr:cNvPr id="205" name="楕円 204"/>
        <xdr:cNvSpPr/>
      </xdr:nvSpPr>
      <xdr:spPr>
        <a:xfrm>
          <a:off x="1079500" y="131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39257</xdr:rowOff>
    </xdr:from>
    <xdr:ext cx="599010" cy="259045"/>
    <xdr:sp macro="" textlink="">
      <xdr:nvSpPr>
        <xdr:cNvPr id="206" name="テキスト ボックス 205"/>
        <xdr:cNvSpPr txBox="1"/>
      </xdr:nvSpPr>
      <xdr:spPr>
        <a:xfrm>
          <a:off x="830795" y="128980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168819</xdr:rowOff>
    </xdr:from>
    <xdr:to>
      <xdr:col>24</xdr:col>
      <xdr:colOff>62865</xdr:colOff>
      <xdr:row>99</xdr:row>
      <xdr:rowOff>99575</xdr:rowOff>
    </xdr:to>
    <xdr:cxnSp macro="">
      <xdr:nvCxnSpPr>
        <xdr:cNvPr id="233" name="直線コネクタ 232"/>
        <xdr:cNvCxnSpPr/>
      </xdr:nvCxnSpPr>
      <xdr:spPr>
        <a:xfrm flipV="1">
          <a:off x="4633595" y="15599319"/>
          <a:ext cx="1270" cy="1473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103402</xdr:rowOff>
    </xdr:from>
    <xdr:ext cx="534377" cy="259045"/>
    <xdr:sp macro="" textlink="">
      <xdr:nvSpPr>
        <xdr:cNvPr id="234" name="衛生費最小値テキスト"/>
        <xdr:cNvSpPr txBox="1"/>
      </xdr:nvSpPr>
      <xdr:spPr>
        <a:xfrm>
          <a:off x="4686300" y="17076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99575</xdr:rowOff>
    </xdr:from>
    <xdr:to>
      <xdr:col>24</xdr:col>
      <xdr:colOff>152400</xdr:colOff>
      <xdr:row>99</xdr:row>
      <xdr:rowOff>99575</xdr:rowOff>
    </xdr:to>
    <xdr:cxnSp macro="">
      <xdr:nvCxnSpPr>
        <xdr:cNvPr id="235" name="直線コネクタ 234"/>
        <xdr:cNvCxnSpPr/>
      </xdr:nvCxnSpPr>
      <xdr:spPr>
        <a:xfrm>
          <a:off x="4546600" y="17073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115496</xdr:rowOff>
    </xdr:from>
    <xdr:ext cx="599010" cy="259045"/>
    <xdr:sp macro="" textlink="">
      <xdr:nvSpPr>
        <xdr:cNvPr id="236" name="衛生費最大値テキスト"/>
        <xdr:cNvSpPr txBox="1"/>
      </xdr:nvSpPr>
      <xdr:spPr>
        <a:xfrm>
          <a:off x="4686300" y="15374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165,325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168819</xdr:rowOff>
    </xdr:from>
    <xdr:to>
      <xdr:col>24</xdr:col>
      <xdr:colOff>152400</xdr:colOff>
      <xdr:row>90</xdr:row>
      <xdr:rowOff>168819</xdr:rowOff>
    </xdr:to>
    <xdr:cxnSp macro="">
      <xdr:nvCxnSpPr>
        <xdr:cNvPr id="237" name="直線コネクタ 236"/>
        <xdr:cNvCxnSpPr/>
      </xdr:nvCxnSpPr>
      <xdr:spPr>
        <a:xfrm>
          <a:off x="4546600" y="15599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99935</xdr:rowOff>
    </xdr:from>
    <xdr:to>
      <xdr:col>24</xdr:col>
      <xdr:colOff>63500</xdr:colOff>
      <xdr:row>97</xdr:row>
      <xdr:rowOff>77716</xdr:rowOff>
    </xdr:to>
    <xdr:cxnSp macro="">
      <xdr:nvCxnSpPr>
        <xdr:cNvPr id="238" name="直線コネクタ 237"/>
        <xdr:cNvCxnSpPr/>
      </xdr:nvCxnSpPr>
      <xdr:spPr>
        <a:xfrm flipV="1">
          <a:off x="3797300" y="16559135"/>
          <a:ext cx="838200" cy="149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10014</xdr:rowOff>
    </xdr:from>
    <xdr:ext cx="534377" cy="259045"/>
    <xdr:sp macro="" textlink="">
      <xdr:nvSpPr>
        <xdr:cNvPr id="239" name="衛生費平均値テキスト"/>
        <xdr:cNvSpPr txBox="1"/>
      </xdr:nvSpPr>
      <xdr:spPr>
        <a:xfrm>
          <a:off x="4686300" y="1664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31587</xdr:rowOff>
    </xdr:from>
    <xdr:to>
      <xdr:col>24</xdr:col>
      <xdr:colOff>114300</xdr:colOff>
      <xdr:row>97</xdr:row>
      <xdr:rowOff>133187</xdr:rowOff>
    </xdr:to>
    <xdr:sp macro="" textlink="">
      <xdr:nvSpPr>
        <xdr:cNvPr id="240" name="フローチャート: 判断 239"/>
        <xdr:cNvSpPr/>
      </xdr:nvSpPr>
      <xdr:spPr>
        <a:xfrm>
          <a:off x="4584700" y="1666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111320</xdr:rowOff>
    </xdr:from>
    <xdr:to>
      <xdr:col>19</xdr:col>
      <xdr:colOff>177800</xdr:colOff>
      <xdr:row>97</xdr:row>
      <xdr:rowOff>77716</xdr:rowOff>
    </xdr:to>
    <xdr:cxnSp macro="">
      <xdr:nvCxnSpPr>
        <xdr:cNvPr id="241" name="直線コネクタ 240"/>
        <xdr:cNvCxnSpPr/>
      </xdr:nvCxnSpPr>
      <xdr:spPr>
        <a:xfrm>
          <a:off x="2908300" y="16570520"/>
          <a:ext cx="889000" cy="13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54611</xdr:rowOff>
    </xdr:from>
    <xdr:to>
      <xdr:col>20</xdr:col>
      <xdr:colOff>38100</xdr:colOff>
      <xdr:row>97</xdr:row>
      <xdr:rowOff>156211</xdr:rowOff>
    </xdr:to>
    <xdr:sp macro="" textlink="">
      <xdr:nvSpPr>
        <xdr:cNvPr id="242" name="フローチャート: 判断 241"/>
        <xdr:cNvSpPr/>
      </xdr:nvSpPr>
      <xdr:spPr>
        <a:xfrm>
          <a:off x="3746500" y="1668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147338</xdr:rowOff>
    </xdr:from>
    <xdr:ext cx="534377" cy="259045"/>
    <xdr:sp macro="" textlink="">
      <xdr:nvSpPr>
        <xdr:cNvPr id="243" name="テキスト ボックス 242"/>
        <xdr:cNvSpPr txBox="1"/>
      </xdr:nvSpPr>
      <xdr:spPr>
        <a:xfrm>
          <a:off x="3530111" y="167779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111320</xdr:rowOff>
    </xdr:from>
    <xdr:to>
      <xdr:col>15</xdr:col>
      <xdr:colOff>50800</xdr:colOff>
      <xdr:row>98</xdr:row>
      <xdr:rowOff>32835</xdr:rowOff>
    </xdr:to>
    <xdr:cxnSp macro="">
      <xdr:nvCxnSpPr>
        <xdr:cNvPr id="244" name="直線コネクタ 243"/>
        <xdr:cNvCxnSpPr/>
      </xdr:nvCxnSpPr>
      <xdr:spPr>
        <a:xfrm flipV="1">
          <a:off x="2019300" y="16570520"/>
          <a:ext cx="889000" cy="26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66399</xdr:rowOff>
    </xdr:from>
    <xdr:to>
      <xdr:col>15</xdr:col>
      <xdr:colOff>101600</xdr:colOff>
      <xdr:row>97</xdr:row>
      <xdr:rowOff>167999</xdr:rowOff>
    </xdr:to>
    <xdr:sp macro="" textlink="">
      <xdr:nvSpPr>
        <xdr:cNvPr id="245" name="フローチャート: 判断 244"/>
        <xdr:cNvSpPr/>
      </xdr:nvSpPr>
      <xdr:spPr>
        <a:xfrm>
          <a:off x="2857500" y="16697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159126</xdr:rowOff>
    </xdr:from>
    <xdr:ext cx="534377" cy="259045"/>
    <xdr:sp macro="" textlink="">
      <xdr:nvSpPr>
        <xdr:cNvPr id="246" name="テキスト ボックス 245"/>
        <xdr:cNvSpPr txBox="1"/>
      </xdr:nvSpPr>
      <xdr:spPr>
        <a:xfrm>
          <a:off x="2641111" y="1678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32835</xdr:rowOff>
    </xdr:from>
    <xdr:to>
      <xdr:col>10</xdr:col>
      <xdr:colOff>114300</xdr:colOff>
      <xdr:row>98</xdr:row>
      <xdr:rowOff>34990</xdr:rowOff>
    </xdr:to>
    <xdr:cxnSp macro="">
      <xdr:nvCxnSpPr>
        <xdr:cNvPr id="247" name="直線コネクタ 246"/>
        <xdr:cNvCxnSpPr/>
      </xdr:nvCxnSpPr>
      <xdr:spPr>
        <a:xfrm flipV="1">
          <a:off x="1130300" y="16834935"/>
          <a:ext cx="889000" cy="2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156815</xdr:rowOff>
    </xdr:from>
    <xdr:to>
      <xdr:col>10</xdr:col>
      <xdr:colOff>165100</xdr:colOff>
      <xdr:row>98</xdr:row>
      <xdr:rowOff>86965</xdr:rowOff>
    </xdr:to>
    <xdr:sp macro="" textlink="">
      <xdr:nvSpPr>
        <xdr:cNvPr id="248" name="フローチャート: 判断 247"/>
        <xdr:cNvSpPr/>
      </xdr:nvSpPr>
      <xdr:spPr>
        <a:xfrm>
          <a:off x="1968500" y="16787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78092</xdr:rowOff>
    </xdr:from>
    <xdr:ext cx="534377" cy="259045"/>
    <xdr:sp macro="" textlink="">
      <xdr:nvSpPr>
        <xdr:cNvPr id="249" name="テキスト ボックス 248"/>
        <xdr:cNvSpPr txBox="1"/>
      </xdr:nvSpPr>
      <xdr:spPr>
        <a:xfrm>
          <a:off x="1752111" y="16880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11035</xdr:rowOff>
    </xdr:from>
    <xdr:to>
      <xdr:col>6</xdr:col>
      <xdr:colOff>38100</xdr:colOff>
      <xdr:row>98</xdr:row>
      <xdr:rowOff>112635</xdr:rowOff>
    </xdr:to>
    <xdr:sp macro="" textlink="">
      <xdr:nvSpPr>
        <xdr:cNvPr id="250" name="フローチャート: 判断 249"/>
        <xdr:cNvSpPr/>
      </xdr:nvSpPr>
      <xdr:spPr>
        <a:xfrm>
          <a:off x="1079500" y="1681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103762</xdr:rowOff>
    </xdr:from>
    <xdr:ext cx="534377" cy="259045"/>
    <xdr:sp macro="" textlink="">
      <xdr:nvSpPr>
        <xdr:cNvPr id="251" name="テキスト ボックス 250"/>
        <xdr:cNvSpPr txBox="1"/>
      </xdr:nvSpPr>
      <xdr:spPr>
        <a:xfrm>
          <a:off x="863111" y="16905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49135</xdr:rowOff>
    </xdr:from>
    <xdr:to>
      <xdr:col>24</xdr:col>
      <xdr:colOff>114300</xdr:colOff>
      <xdr:row>96</xdr:row>
      <xdr:rowOff>150735</xdr:rowOff>
    </xdr:to>
    <xdr:sp macro="" textlink="">
      <xdr:nvSpPr>
        <xdr:cNvPr id="257" name="楕円 256"/>
        <xdr:cNvSpPr/>
      </xdr:nvSpPr>
      <xdr:spPr>
        <a:xfrm>
          <a:off x="4584700" y="1650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72012</xdr:rowOff>
    </xdr:from>
    <xdr:ext cx="534377" cy="259045"/>
    <xdr:sp macro="" textlink="">
      <xdr:nvSpPr>
        <xdr:cNvPr id="258" name="衛生費該当値テキスト"/>
        <xdr:cNvSpPr txBox="1"/>
      </xdr:nvSpPr>
      <xdr:spPr>
        <a:xfrm>
          <a:off x="4686300" y="16359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26916</xdr:rowOff>
    </xdr:from>
    <xdr:to>
      <xdr:col>20</xdr:col>
      <xdr:colOff>38100</xdr:colOff>
      <xdr:row>97</xdr:row>
      <xdr:rowOff>128516</xdr:rowOff>
    </xdr:to>
    <xdr:sp macro="" textlink="">
      <xdr:nvSpPr>
        <xdr:cNvPr id="259" name="楕円 258"/>
        <xdr:cNvSpPr/>
      </xdr:nvSpPr>
      <xdr:spPr>
        <a:xfrm>
          <a:off x="3746500" y="16657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145043</xdr:rowOff>
    </xdr:from>
    <xdr:ext cx="534377" cy="259045"/>
    <xdr:sp macro="" textlink="">
      <xdr:nvSpPr>
        <xdr:cNvPr id="260" name="テキスト ボックス 259"/>
        <xdr:cNvSpPr txBox="1"/>
      </xdr:nvSpPr>
      <xdr:spPr>
        <a:xfrm>
          <a:off x="3530111" y="16432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60520</xdr:rowOff>
    </xdr:from>
    <xdr:to>
      <xdr:col>15</xdr:col>
      <xdr:colOff>101600</xdr:colOff>
      <xdr:row>96</xdr:row>
      <xdr:rowOff>162120</xdr:rowOff>
    </xdr:to>
    <xdr:sp macro="" textlink="">
      <xdr:nvSpPr>
        <xdr:cNvPr id="261" name="楕円 260"/>
        <xdr:cNvSpPr/>
      </xdr:nvSpPr>
      <xdr:spPr>
        <a:xfrm>
          <a:off x="2857500" y="16519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7197</xdr:rowOff>
    </xdr:from>
    <xdr:ext cx="534377" cy="259045"/>
    <xdr:sp macro="" textlink="">
      <xdr:nvSpPr>
        <xdr:cNvPr id="262" name="テキスト ボックス 261"/>
        <xdr:cNvSpPr txBox="1"/>
      </xdr:nvSpPr>
      <xdr:spPr>
        <a:xfrm>
          <a:off x="2641111" y="16294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153485</xdr:rowOff>
    </xdr:from>
    <xdr:to>
      <xdr:col>10</xdr:col>
      <xdr:colOff>165100</xdr:colOff>
      <xdr:row>98</xdr:row>
      <xdr:rowOff>83635</xdr:rowOff>
    </xdr:to>
    <xdr:sp macro="" textlink="">
      <xdr:nvSpPr>
        <xdr:cNvPr id="263" name="楕円 262"/>
        <xdr:cNvSpPr/>
      </xdr:nvSpPr>
      <xdr:spPr>
        <a:xfrm>
          <a:off x="1968500" y="16784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100162</xdr:rowOff>
    </xdr:from>
    <xdr:ext cx="534377" cy="259045"/>
    <xdr:sp macro="" textlink="">
      <xdr:nvSpPr>
        <xdr:cNvPr id="264" name="テキスト ボックス 263"/>
        <xdr:cNvSpPr txBox="1"/>
      </xdr:nvSpPr>
      <xdr:spPr>
        <a:xfrm>
          <a:off x="1752111" y="1655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155640</xdr:rowOff>
    </xdr:from>
    <xdr:to>
      <xdr:col>6</xdr:col>
      <xdr:colOff>38100</xdr:colOff>
      <xdr:row>98</xdr:row>
      <xdr:rowOff>85790</xdr:rowOff>
    </xdr:to>
    <xdr:sp macro="" textlink="">
      <xdr:nvSpPr>
        <xdr:cNvPr id="265" name="楕円 264"/>
        <xdr:cNvSpPr/>
      </xdr:nvSpPr>
      <xdr:spPr>
        <a:xfrm>
          <a:off x="1079500" y="1678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102317</xdr:rowOff>
    </xdr:from>
    <xdr:ext cx="534377" cy="259045"/>
    <xdr:sp macro="" textlink="">
      <xdr:nvSpPr>
        <xdr:cNvPr id="266" name="テキスト ボックス 265"/>
        <xdr:cNvSpPr txBox="1"/>
      </xdr:nvSpPr>
      <xdr:spPr>
        <a:xfrm>
          <a:off x="863111" y="1656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7" name="直線コネクタ 276"/>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8" name="テキスト ボックス 277"/>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9" name="直線コネクタ 278"/>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80" name="テキスト ボックス 279"/>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1" name="直線コネクタ 280"/>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2" name="テキスト ボックス 281"/>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3" name="直線コネクタ 282"/>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4" name="テキスト ボックス 283"/>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6" name="テキスト ボックス 285"/>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254</xdr:rowOff>
    </xdr:from>
    <xdr:to>
      <xdr:col>54</xdr:col>
      <xdr:colOff>189865</xdr:colOff>
      <xdr:row>38</xdr:row>
      <xdr:rowOff>139700</xdr:rowOff>
    </xdr:to>
    <xdr:cxnSp macro="">
      <xdr:nvCxnSpPr>
        <xdr:cNvPr id="288" name="直線コネクタ 287"/>
        <xdr:cNvCxnSpPr/>
      </xdr:nvCxnSpPr>
      <xdr:spPr>
        <a:xfrm flipV="1">
          <a:off x="10475595" y="5315204"/>
          <a:ext cx="127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9"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90" name="直線コネクタ 289"/>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118381</xdr:rowOff>
    </xdr:from>
    <xdr:ext cx="469744" cy="259045"/>
    <xdr:sp macro="" textlink="">
      <xdr:nvSpPr>
        <xdr:cNvPr id="291" name="労働費最大値テキスト"/>
        <xdr:cNvSpPr txBox="1"/>
      </xdr:nvSpPr>
      <xdr:spPr>
        <a:xfrm>
          <a:off x="10528300" y="509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2,930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254</xdr:rowOff>
    </xdr:from>
    <xdr:to>
      <xdr:col>55</xdr:col>
      <xdr:colOff>88900</xdr:colOff>
      <xdr:row>31</xdr:row>
      <xdr:rowOff>254</xdr:rowOff>
    </xdr:to>
    <xdr:cxnSp macro="">
      <xdr:nvCxnSpPr>
        <xdr:cNvPr id="292" name="直線コネクタ 291"/>
        <xdr:cNvCxnSpPr/>
      </xdr:nvCxnSpPr>
      <xdr:spPr>
        <a:xfrm>
          <a:off x="10388600" y="531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93" name="直線コネクタ 292"/>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47312</xdr:rowOff>
    </xdr:from>
    <xdr:ext cx="378565" cy="259045"/>
    <xdr:sp macro="" textlink="">
      <xdr:nvSpPr>
        <xdr:cNvPr id="294" name="労働費平均値テキスト"/>
        <xdr:cNvSpPr txBox="1"/>
      </xdr:nvSpPr>
      <xdr:spPr>
        <a:xfrm>
          <a:off x="10528300" y="621951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24435</xdr:rowOff>
    </xdr:from>
    <xdr:to>
      <xdr:col>55</xdr:col>
      <xdr:colOff>50800</xdr:colOff>
      <xdr:row>37</xdr:row>
      <xdr:rowOff>126035</xdr:rowOff>
    </xdr:to>
    <xdr:sp macro="" textlink="">
      <xdr:nvSpPr>
        <xdr:cNvPr id="295" name="フローチャート: 判断 294"/>
        <xdr:cNvSpPr/>
      </xdr:nvSpPr>
      <xdr:spPr>
        <a:xfrm>
          <a:off x="104267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6" name="直線コネクタ 295"/>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46381</xdr:rowOff>
    </xdr:from>
    <xdr:to>
      <xdr:col>50</xdr:col>
      <xdr:colOff>165100</xdr:colOff>
      <xdr:row>37</xdr:row>
      <xdr:rowOff>147981</xdr:rowOff>
    </xdr:to>
    <xdr:sp macro="" textlink="">
      <xdr:nvSpPr>
        <xdr:cNvPr id="297" name="フローチャート: 判断 296"/>
        <xdr:cNvSpPr/>
      </xdr:nvSpPr>
      <xdr:spPr>
        <a:xfrm>
          <a:off x="95885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164508</xdr:rowOff>
    </xdr:from>
    <xdr:ext cx="378565" cy="259045"/>
    <xdr:sp macro="" textlink="">
      <xdr:nvSpPr>
        <xdr:cNvPr id="298" name="テキスト ボックス 297"/>
        <xdr:cNvSpPr txBox="1"/>
      </xdr:nvSpPr>
      <xdr:spPr>
        <a:xfrm>
          <a:off x="9450017" y="616525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9" name="直線コネクタ 298"/>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70155</xdr:rowOff>
    </xdr:from>
    <xdr:to>
      <xdr:col>46</xdr:col>
      <xdr:colOff>38100</xdr:colOff>
      <xdr:row>38</xdr:row>
      <xdr:rowOff>305</xdr:rowOff>
    </xdr:to>
    <xdr:sp macro="" textlink="">
      <xdr:nvSpPr>
        <xdr:cNvPr id="300" name="フローチャート: 判断 299"/>
        <xdr:cNvSpPr/>
      </xdr:nvSpPr>
      <xdr:spPr>
        <a:xfrm>
          <a:off x="8699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16832</xdr:rowOff>
    </xdr:from>
    <xdr:ext cx="378565" cy="259045"/>
    <xdr:sp macro="" textlink="">
      <xdr:nvSpPr>
        <xdr:cNvPr id="301" name="テキスト ボックス 300"/>
        <xdr:cNvSpPr txBox="1"/>
      </xdr:nvSpPr>
      <xdr:spPr>
        <a:xfrm>
          <a:off x="8561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302" name="直線コネクタ 301"/>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111303</xdr:rowOff>
    </xdr:from>
    <xdr:to>
      <xdr:col>41</xdr:col>
      <xdr:colOff>101600</xdr:colOff>
      <xdr:row>37</xdr:row>
      <xdr:rowOff>41453</xdr:rowOff>
    </xdr:to>
    <xdr:sp macro="" textlink="">
      <xdr:nvSpPr>
        <xdr:cNvPr id="303" name="フローチャート: 判断 302"/>
        <xdr:cNvSpPr/>
      </xdr:nvSpPr>
      <xdr:spPr>
        <a:xfrm>
          <a:off x="7810500" y="6283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57980</xdr:rowOff>
    </xdr:from>
    <xdr:ext cx="378565" cy="259045"/>
    <xdr:sp macro="" textlink="">
      <xdr:nvSpPr>
        <xdr:cNvPr id="304" name="テキスト ボックス 303"/>
        <xdr:cNvSpPr txBox="1"/>
      </xdr:nvSpPr>
      <xdr:spPr>
        <a:xfrm>
          <a:off x="7672017" y="60587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100787</xdr:rowOff>
    </xdr:from>
    <xdr:to>
      <xdr:col>36</xdr:col>
      <xdr:colOff>165100</xdr:colOff>
      <xdr:row>37</xdr:row>
      <xdr:rowOff>30937</xdr:rowOff>
    </xdr:to>
    <xdr:sp macro="" textlink="">
      <xdr:nvSpPr>
        <xdr:cNvPr id="305" name="フローチャート: 判断 304"/>
        <xdr:cNvSpPr/>
      </xdr:nvSpPr>
      <xdr:spPr>
        <a:xfrm>
          <a:off x="6921500" y="627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47464</xdr:rowOff>
    </xdr:from>
    <xdr:ext cx="378565" cy="259045"/>
    <xdr:sp macro="" textlink="">
      <xdr:nvSpPr>
        <xdr:cNvPr id="306" name="テキスト ボックス 305"/>
        <xdr:cNvSpPr txBox="1"/>
      </xdr:nvSpPr>
      <xdr:spPr>
        <a:xfrm>
          <a:off x="6783017" y="604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12" name="楕円 3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13" name="労働費該当値テキスト"/>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14" name="楕円 313"/>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15" name="テキスト ボックス 314"/>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6" name="楕円 315"/>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7" name="テキスト ボックス 316"/>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8" name="楕円 317"/>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9" name="テキスト ボックス 318"/>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20" name="楕円 319"/>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21" name="テキスト ボックス 320"/>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2" name="直線コネクタ 331"/>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3" name="テキスト ボックス 332"/>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4" name="直線コネクタ 333"/>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5" name="テキスト ボックス 334"/>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6" name="直線コネクタ 335"/>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7" name="テキスト ボックス 336"/>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8" name="直線コネクタ 337"/>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9" name="テキスト ボックス 338"/>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52</xdr:row>
      <xdr:rowOff>27956</xdr:rowOff>
    </xdr:from>
    <xdr:to>
      <xdr:col>54</xdr:col>
      <xdr:colOff>189865</xdr:colOff>
      <xdr:row>58</xdr:row>
      <xdr:rowOff>87904</xdr:rowOff>
    </xdr:to>
    <xdr:cxnSp macro="">
      <xdr:nvCxnSpPr>
        <xdr:cNvPr id="343" name="直線コネクタ 342"/>
        <xdr:cNvCxnSpPr/>
      </xdr:nvCxnSpPr>
      <xdr:spPr>
        <a:xfrm flipV="1">
          <a:off x="10475595" y="8943356"/>
          <a:ext cx="1270" cy="1088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91731</xdr:rowOff>
    </xdr:from>
    <xdr:ext cx="534377" cy="259045"/>
    <xdr:sp macro="" textlink="">
      <xdr:nvSpPr>
        <xdr:cNvPr id="344" name="農林水産業費最小値テキスト"/>
        <xdr:cNvSpPr txBox="1"/>
      </xdr:nvSpPr>
      <xdr:spPr>
        <a:xfrm>
          <a:off x="10528300" y="10035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87904</xdr:rowOff>
    </xdr:from>
    <xdr:to>
      <xdr:col>55</xdr:col>
      <xdr:colOff>88900</xdr:colOff>
      <xdr:row>58</xdr:row>
      <xdr:rowOff>87904</xdr:rowOff>
    </xdr:to>
    <xdr:cxnSp macro="">
      <xdr:nvCxnSpPr>
        <xdr:cNvPr id="345" name="直線コネクタ 344"/>
        <xdr:cNvCxnSpPr/>
      </xdr:nvCxnSpPr>
      <xdr:spPr>
        <a:xfrm>
          <a:off x="10388600" y="10032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146083</xdr:rowOff>
    </xdr:from>
    <xdr:ext cx="599010" cy="259045"/>
    <xdr:sp macro="" textlink="">
      <xdr:nvSpPr>
        <xdr:cNvPr id="346" name="農林水産業費最大値テキスト"/>
        <xdr:cNvSpPr txBox="1"/>
      </xdr:nvSpPr>
      <xdr:spPr>
        <a:xfrm>
          <a:off x="10528300" y="8718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249,441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52</xdr:row>
      <xdr:rowOff>27956</xdr:rowOff>
    </xdr:from>
    <xdr:to>
      <xdr:col>55</xdr:col>
      <xdr:colOff>88900</xdr:colOff>
      <xdr:row>52</xdr:row>
      <xdr:rowOff>27956</xdr:rowOff>
    </xdr:to>
    <xdr:cxnSp macro="">
      <xdr:nvCxnSpPr>
        <xdr:cNvPr id="347" name="直線コネクタ 346"/>
        <xdr:cNvCxnSpPr/>
      </xdr:nvCxnSpPr>
      <xdr:spPr>
        <a:xfrm>
          <a:off x="10388600" y="8943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16142</xdr:rowOff>
    </xdr:from>
    <xdr:to>
      <xdr:col>55</xdr:col>
      <xdr:colOff>0</xdr:colOff>
      <xdr:row>58</xdr:row>
      <xdr:rowOff>20087</xdr:rowOff>
    </xdr:to>
    <xdr:cxnSp macro="">
      <xdr:nvCxnSpPr>
        <xdr:cNvPr id="348" name="直線コネクタ 347"/>
        <xdr:cNvCxnSpPr/>
      </xdr:nvCxnSpPr>
      <xdr:spPr>
        <a:xfrm>
          <a:off x="9639300" y="9960242"/>
          <a:ext cx="838200" cy="39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90878</xdr:rowOff>
    </xdr:from>
    <xdr:ext cx="534377" cy="259045"/>
    <xdr:sp macro="" textlink="">
      <xdr:nvSpPr>
        <xdr:cNvPr id="349" name="農林水産業費平均値テキスト"/>
        <xdr:cNvSpPr txBox="1"/>
      </xdr:nvSpPr>
      <xdr:spPr>
        <a:xfrm>
          <a:off x="10528300" y="9692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68001</xdr:rowOff>
    </xdr:from>
    <xdr:to>
      <xdr:col>55</xdr:col>
      <xdr:colOff>50800</xdr:colOff>
      <xdr:row>57</xdr:row>
      <xdr:rowOff>169601</xdr:rowOff>
    </xdr:to>
    <xdr:sp macro="" textlink="">
      <xdr:nvSpPr>
        <xdr:cNvPr id="350" name="フローチャート: 判断 349"/>
        <xdr:cNvSpPr/>
      </xdr:nvSpPr>
      <xdr:spPr>
        <a:xfrm>
          <a:off x="10426700" y="9840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9682</xdr:rowOff>
    </xdr:from>
    <xdr:to>
      <xdr:col>50</xdr:col>
      <xdr:colOff>114300</xdr:colOff>
      <xdr:row>58</xdr:row>
      <xdr:rowOff>16142</xdr:rowOff>
    </xdr:to>
    <xdr:cxnSp macro="">
      <xdr:nvCxnSpPr>
        <xdr:cNvPr id="351" name="直線コネクタ 350"/>
        <xdr:cNvCxnSpPr/>
      </xdr:nvCxnSpPr>
      <xdr:spPr>
        <a:xfrm>
          <a:off x="8750300" y="9953782"/>
          <a:ext cx="889000" cy="6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79061</xdr:rowOff>
    </xdr:from>
    <xdr:to>
      <xdr:col>50</xdr:col>
      <xdr:colOff>165100</xdr:colOff>
      <xdr:row>58</xdr:row>
      <xdr:rowOff>9211</xdr:rowOff>
    </xdr:to>
    <xdr:sp macro="" textlink="">
      <xdr:nvSpPr>
        <xdr:cNvPr id="352" name="フローチャート: 判断 351"/>
        <xdr:cNvSpPr/>
      </xdr:nvSpPr>
      <xdr:spPr>
        <a:xfrm>
          <a:off x="9588500" y="9851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25738</xdr:rowOff>
    </xdr:from>
    <xdr:ext cx="534377" cy="259045"/>
    <xdr:sp macro="" textlink="">
      <xdr:nvSpPr>
        <xdr:cNvPr id="353" name="テキスト ボックス 352"/>
        <xdr:cNvSpPr txBox="1"/>
      </xdr:nvSpPr>
      <xdr:spPr>
        <a:xfrm>
          <a:off x="9372111" y="962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9682</xdr:rowOff>
    </xdr:from>
    <xdr:to>
      <xdr:col>45</xdr:col>
      <xdr:colOff>177800</xdr:colOff>
      <xdr:row>58</xdr:row>
      <xdr:rowOff>19790</xdr:rowOff>
    </xdr:to>
    <xdr:cxnSp macro="">
      <xdr:nvCxnSpPr>
        <xdr:cNvPr id="354" name="直線コネクタ 353"/>
        <xdr:cNvCxnSpPr/>
      </xdr:nvCxnSpPr>
      <xdr:spPr>
        <a:xfrm flipV="1">
          <a:off x="7861300" y="9953782"/>
          <a:ext cx="889000" cy="1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83262</xdr:rowOff>
    </xdr:from>
    <xdr:to>
      <xdr:col>46</xdr:col>
      <xdr:colOff>38100</xdr:colOff>
      <xdr:row>58</xdr:row>
      <xdr:rowOff>13412</xdr:rowOff>
    </xdr:to>
    <xdr:sp macro="" textlink="">
      <xdr:nvSpPr>
        <xdr:cNvPr id="355" name="フローチャート: 判断 354"/>
        <xdr:cNvSpPr/>
      </xdr:nvSpPr>
      <xdr:spPr>
        <a:xfrm>
          <a:off x="8699500" y="9855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29939</xdr:rowOff>
    </xdr:from>
    <xdr:ext cx="534377" cy="259045"/>
    <xdr:sp macro="" textlink="">
      <xdr:nvSpPr>
        <xdr:cNvPr id="356" name="テキスト ボックス 355"/>
        <xdr:cNvSpPr txBox="1"/>
      </xdr:nvSpPr>
      <xdr:spPr>
        <a:xfrm>
          <a:off x="8483111" y="96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9796</xdr:rowOff>
    </xdr:from>
    <xdr:to>
      <xdr:col>41</xdr:col>
      <xdr:colOff>50800</xdr:colOff>
      <xdr:row>58</xdr:row>
      <xdr:rowOff>19790</xdr:rowOff>
    </xdr:to>
    <xdr:cxnSp macro="">
      <xdr:nvCxnSpPr>
        <xdr:cNvPr id="357" name="直線コネクタ 356"/>
        <xdr:cNvCxnSpPr/>
      </xdr:nvCxnSpPr>
      <xdr:spPr>
        <a:xfrm>
          <a:off x="6972300" y="9953896"/>
          <a:ext cx="889000" cy="9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93106</xdr:rowOff>
    </xdr:from>
    <xdr:to>
      <xdr:col>41</xdr:col>
      <xdr:colOff>101600</xdr:colOff>
      <xdr:row>58</xdr:row>
      <xdr:rowOff>23256</xdr:rowOff>
    </xdr:to>
    <xdr:sp macro="" textlink="">
      <xdr:nvSpPr>
        <xdr:cNvPr id="358" name="フローチャート: 判断 357"/>
        <xdr:cNvSpPr/>
      </xdr:nvSpPr>
      <xdr:spPr>
        <a:xfrm>
          <a:off x="7810500" y="986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39783</xdr:rowOff>
    </xdr:from>
    <xdr:ext cx="534377" cy="259045"/>
    <xdr:sp macro="" textlink="">
      <xdr:nvSpPr>
        <xdr:cNvPr id="359" name="テキスト ボックス 358"/>
        <xdr:cNvSpPr txBox="1"/>
      </xdr:nvSpPr>
      <xdr:spPr>
        <a:xfrm>
          <a:off x="7594111" y="9640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86504</xdr:rowOff>
    </xdr:from>
    <xdr:to>
      <xdr:col>36</xdr:col>
      <xdr:colOff>165100</xdr:colOff>
      <xdr:row>58</xdr:row>
      <xdr:rowOff>16654</xdr:rowOff>
    </xdr:to>
    <xdr:sp macro="" textlink="">
      <xdr:nvSpPr>
        <xdr:cNvPr id="360" name="フローチャート: 判断 359"/>
        <xdr:cNvSpPr/>
      </xdr:nvSpPr>
      <xdr:spPr>
        <a:xfrm>
          <a:off x="6921500" y="985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33181</xdr:rowOff>
    </xdr:from>
    <xdr:ext cx="534377" cy="259045"/>
    <xdr:sp macro="" textlink="">
      <xdr:nvSpPr>
        <xdr:cNvPr id="361" name="テキスト ボックス 360"/>
        <xdr:cNvSpPr txBox="1"/>
      </xdr:nvSpPr>
      <xdr:spPr>
        <a:xfrm>
          <a:off x="6705111" y="96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140737</xdr:rowOff>
    </xdr:from>
    <xdr:to>
      <xdr:col>55</xdr:col>
      <xdr:colOff>50800</xdr:colOff>
      <xdr:row>58</xdr:row>
      <xdr:rowOff>70887</xdr:rowOff>
    </xdr:to>
    <xdr:sp macro="" textlink="">
      <xdr:nvSpPr>
        <xdr:cNvPr id="367" name="楕円 366"/>
        <xdr:cNvSpPr/>
      </xdr:nvSpPr>
      <xdr:spPr>
        <a:xfrm>
          <a:off x="10426700" y="9913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55664</xdr:rowOff>
    </xdr:from>
    <xdr:ext cx="534377" cy="259045"/>
    <xdr:sp macro="" textlink="">
      <xdr:nvSpPr>
        <xdr:cNvPr id="368" name="農林水産業費該当値テキスト"/>
        <xdr:cNvSpPr txBox="1"/>
      </xdr:nvSpPr>
      <xdr:spPr>
        <a:xfrm>
          <a:off x="10528300" y="982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136792</xdr:rowOff>
    </xdr:from>
    <xdr:to>
      <xdr:col>50</xdr:col>
      <xdr:colOff>165100</xdr:colOff>
      <xdr:row>58</xdr:row>
      <xdr:rowOff>66942</xdr:rowOff>
    </xdr:to>
    <xdr:sp macro="" textlink="">
      <xdr:nvSpPr>
        <xdr:cNvPr id="369" name="楕円 368"/>
        <xdr:cNvSpPr/>
      </xdr:nvSpPr>
      <xdr:spPr>
        <a:xfrm>
          <a:off x="9588500" y="990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58069</xdr:rowOff>
    </xdr:from>
    <xdr:ext cx="534377" cy="259045"/>
    <xdr:sp macro="" textlink="">
      <xdr:nvSpPr>
        <xdr:cNvPr id="370" name="テキスト ボックス 369"/>
        <xdr:cNvSpPr txBox="1"/>
      </xdr:nvSpPr>
      <xdr:spPr>
        <a:xfrm>
          <a:off x="9372111" y="1000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130332</xdr:rowOff>
    </xdr:from>
    <xdr:to>
      <xdr:col>46</xdr:col>
      <xdr:colOff>38100</xdr:colOff>
      <xdr:row>58</xdr:row>
      <xdr:rowOff>60482</xdr:rowOff>
    </xdr:to>
    <xdr:sp macro="" textlink="">
      <xdr:nvSpPr>
        <xdr:cNvPr id="371" name="楕円 370"/>
        <xdr:cNvSpPr/>
      </xdr:nvSpPr>
      <xdr:spPr>
        <a:xfrm>
          <a:off x="8699500" y="990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51609</xdr:rowOff>
    </xdr:from>
    <xdr:ext cx="534377" cy="259045"/>
    <xdr:sp macro="" textlink="">
      <xdr:nvSpPr>
        <xdr:cNvPr id="372" name="テキスト ボックス 371"/>
        <xdr:cNvSpPr txBox="1"/>
      </xdr:nvSpPr>
      <xdr:spPr>
        <a:xfrm>
          <a:off x="8483111" y="9995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140440</xdr:rowOff>
    </xdr:from>
    <xdr:to>
      <xdr:col>41</xdr:col>
      <xdr:colOff>101600</xdr:colOff>
      <xdr:row>58</xdr:row>
      <xdr:rowOff>70590</xdr:rowOff>
    </xdr:to>
    <xdr:sp macro="" textlink="">
      <xdr:nvSpPr>
        <xdr:cNvPr id="373" name="楕円 372"/>
        <xdr:cNvSpPr/>
      </xdr:nvSpPr>
      <xdr:spPr>
        <a:xfrm>
          <a:off x="7810500" y="9913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61717</xdr:rowOff>
    </xdr:from>
    <xdr:ext cx="534377" cy="259045"/>
    <xdr:sp macro="" textlink="">
      <xdr:nvSpPr>
        <xdr:cNvPr id="374" name="テキスト ボックス 373"/>
        <xdr:cNvSpPr txBox="1"/>
      </xdr:nvSpPr>
      <xdr:spPr>
        <a:xfrm>
          <a:off x="7594111" y="100058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130446</xdr:rowOff>
    </xdr:from>
    <xdr:to>
      <xdr:col>36</xdr:col>
      <xdr:colOff>165100</xdr:colOff>
      <xdr:row>58</xdr:row>
      <xdr:rowOff>60596</xdr:rowOff>
    </xdr:to>
    <xdr:sp macro="" textlink="">
      <xdr:nvSpPr>
        <xdr:cNvPr id="375" name="楕円 374"/>
        <xdr:cNvSpPr/>
      </xdr:nvSpPr>
      <xdr:spPr>
        <a:xfrm>
          <a:off x="6921500" y="9903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51723</xdr:rowOff>
    </xdr:from>
    <xdr:ext cx="534377" cy="259045"/>
    <xdr:sp macro="" textlink="">
      <xdr:nvSpPr>
        <xdr:cNvPr id="376" name="テキスト ボックス 375"/>
        <xdr:cNvSpPr txBox="1"/>
      </xdr:nvSpPr>
      <xdr:spPr>
        <a:xfrm>
          <a:off x="6705111" y="999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6" name="テキスト ボックス 395"/>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162364</xdr:rowOff>
    </xdr:from>
    <xdr:to>
      <xdr:col>54</xdr:col>
      <xdr:colOff>189865</xdr:colOff>
      <xdr:row>79</xdr:row>
      <xdr:rowOff>51450</xdr:rowOff>
    </xdr:to>
    <xdr:cxnSp macro="">
      <xdr:nvCxnSpPr>
        <xdr:cNvPr id="402" name="直線コネクタ 401"/>
        <xdr:cNvCxnSpPr/>
      </xdr:nvCxnSpPr>
      <xdr:spPr>
        <a:xfrm flipV="1">
          <a:off x="10475595" y="11992414"/>
          <a:ext cx="1270" cy="1603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55277</xdr:rowOff>
    </xdr:from>
    <xdr:ext cx="469744" cy="259045"/>
    <xdr:sp macro="" textlink="">
      <xdr:nvSpPr>
        <xdr:cNvPr id="403" name="商工費最小値テキスト"/>
        <xdr:cNvSpPr txBox="1"/>
      </xdr:nvSpPr>
      <xdr:spPr>
        <a:xfrm>
          <a:off x="10528300" y="13599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51450</xdr:rowOff>
    </xdr:from>
    <xdr:to>
      <xdr:col>55</xdr:col>
      <xdr:colOff>88900</xdr:colOff>
      <xdr:row>79</xdr:row>
      <xdr:rowOff>51450</xdr:rowOff>
    </xdr:to>
    <xdr:cxnSp macro="">
      <xdr:nvCxnSpPr>
        <xdr:cNvPr id="404" name="直線コネクタ 403"/>
        <xdr:cNvCxnSpPr/>
      </xdr:nvCxnSpPr>
      <xdr:spPr>
        <a:xfrm>
          <a:off x="10388600" y="1359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109041</xdr:rowOff>
    </xdr:from>
    <xdr:ext cx="599010" cy="259045"/>
    <xdr:sp macro="" textlink="">
      <xdr:nvSpPr>
        <xdr:cNvPr id="405" name="商工費最大値テキスト"/>
        <xdr:cNvSpPr txBox="1"/>
      </xdr:nvSpPr>
      <xdr:spPr>
        <a:xfrm>
          <a:off x="10528300" y="11767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151,668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162364</xdr:rowOff>
    </xdr:from>
    <xdr:to>
      <xdr:col>55</xdr:col>
      <xdr:colOff>88900</xdr:colOff>
      <xdr:row>69</xdr:row>
      <xdr:rowOff>162364</xdr:rowOff>
    </xdr:to>
    <xdr:cxnSp macro="">
      <xdr:nvCxnSpPr>
        <xdr:cNvPr id="406" name="直線コネクタ 405"/>
        <xdr:cNvCxnSpPr/>
      </xdr:nvCxnSpPr>
      <xdr:spPr>
        <a:xfrm>
          <a:off x="10388600" y="11992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33782</xdr:rowOff>
    </xdr:from>
    <xdr:to>
      <xdr:col>55</xdr:col>
      <xdr:colOff>0</xdr:colOff>
      <xdr:row>78</xdr:row>
      <xdr:rowOff>67887</xdr:rowOff>
    </xdr:to>
    <xdr:cxnSp macro="">
      <xdr:nvCxnSpPr>
        <xdr:cNvPr id="407" name="直線コネクタ 406"/>
        <xdr:cNvCxnSpPr/>
      </xdr:nvCxnSpPr>
      <xdr:spPr>
        <a:xfrm flipV="1">
          <a:off x="9639300" y="13406882"/>
          <a:ext cx="838200" cy="34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156887</xdr:rowOff>
    </xdr:from>
    <xdr:ext cx="534377" cy="259045"/>
    <xdr:sp macro="" textlink="">
      <xdr:nvSpPr>
        <xdr:cNvPr id="408" name="商工費平均値テキスト"/>
        <xdr:cNvSpPr txBox="1"/>
      </xdr:nvSpPr>
      <xdr:spPr>
        <a:xfrm>
          <a:off x="10528300" y="13187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134010</xdr:rowOff>
    </xdr:from>
    <xdr:to>
      <xdr:col>55</xdr:col>
      <xdr:colOff>50800</xdr:colOff>
      <xdr:row>78</xdr:row>
      <xdr:rowOff>64160</xdr:rowOff>
    </xdr:to>
    <xdr:sp macro="" textlink="">
      <xdr:nvSpPr>
        <xdr:cNvPr id="409" name="フローチャート: 判断 408"/>
        <xdr:cNvSpPr/>
      </xdr:nvSpPr>
      <xdr:spPr>
        <a:xfrm>
          <a:off x="10426700" y="13335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171028</xdr:rowOff>
    </xdr:from>
    <xdr:to>
      <xdr:col>50</xdr:col>
      <xdr:colOff>114300</xdr:colOff>
      <xdr:row>78</xdr:row>
      <xdr:rowOff>67887</xdr:rowOff>
    </xdr:to>
    <xdr:cxnSp macro="">
      <xdr:nvCxnSpPr>
        <xdr:cNvPr id="410" name="直線コネクタ 409"/>
        <xdr:cNvCxnSpPr/>
      </xdr:nvCxnSpPr>
      <xdr:spPr>
        <a:xfrm>
          <a:off x="8750300" y="13372678"/>
          <a:ext cx="889000" cy="6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52955</xdr:rowOff>
    </xdr:from>
    <xdr:to>
      <xdr:col>50</xdr:col>
      <xdr:colOff>165100</xdr:colOff>
      <xdr:row>77</xdr:row>
      <xdr:rowOff>154555</xdr:rowOff>
    </xdr:to>
    <xdr:sp macro="" textlink="">
      <xdr:nvSpPr>
        <xdr:cNvPr id="411" name="フローチャート: 判断 410"/>
        <xdr:cNvSpPr/>
      </xdr:nvSpPr>
      <xdr:spPr>
        <a:xfrm>
          <a:off x="9588500" y="132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171082</xdr:rowOff>
    </xdr:from>
    <xdr:ext cx="534377" cy="259045"/>
    <xdr:sp macro="" textlink="">
      <xdr:nvSpPr>
        <xdr:cNvPr id="412" name="テキスト ボックス 411"/>
        <xdr:cNvSpPr txBox="1"/>
      </xdr:nvSpPr>
      <xdr:spPr>
        <a:xfrm>
          <a:off x="9372111" y="13029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73613</xdr:rowOff>
    </xdr:from>
    <xdr:to>
      <xdr:col>45</xdr:col>
      <xdr:colOff>177800</xdr:colOff>
      <xdr:row>77</xdr:row>
      <xdr:rowOff>171028</xdr:rowOff>
    </xdr:to>
    <xdr:cxnSp macro="">
      <xdr:nvCxnSpPr>
        <xdr:cNvPr id="413" name="直線コネクタ 412"/>
        <xdr:cNvCxnSpPr/>
      </xdr:nvCxnSpPr>
      <xdr:spPr>
        <a:xfrm>
          <a:off x="7861300" y="13275263"/>
          <a:ext cx="889000" cy="97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106502</xdr:rowOff>
    </xdr:from>
    <xdr:to>
      <xdr:col>46</xdr:col>
      <xdr:colOff>38100</xdr:colOff>
      <xdr:row>78</xdr:row>
      <xdr:rowOff>36652</xdr:rowOff>
    </xdr:to>
    <xdr:sp macro="" textlink="">
      <xdr:nvSpPr>
        <xdr:cNvPr id="414" name="フローチャート: 判断 413"/>
        <xdr:cNvSpPr/>
      </xdr:nvSpPr>
      <xdr:spPr>
        <a:xfrm>
          <a:off x="8699500" y="13308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53179</xdr:rowOff>
    </xdr:from>
    <xdr:ext cx="534377" cy="259045"/>
    <xdr:sp macro="" textlink="">
      <xdr:nvSpPr>
        <xdr:cNvPr id="415" name="テキスト ボックス 414"/>
        <xdr:cNvSpPr txBox="1"/>
      </xdr:nvSpPr>
      <xdr:spPr>
        <a:xfrm>
          <a:off x="8483111" y="13083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73613</xdr:rowOff>
    </xdr:from>
    <xdr:to>
      <xdr:col>41</xdr:col>
      <xdr:colOff>50800</xdr:colOff>
      <xdr:row>78</xdr:row>
      <xdr:rowOff>63565</xdr:rowOff>
    </xdr:to>
    <xdr:cxnSp macro="">
      <xdr:nvCxnSpPr>
        <xdr:cNvPr id="416" name="直線コネクタ 415"/>
        <xdr:cNvCxnSpPr/>
      </xdr:nvCxnSpPr>
      <xdr:spPr>
        <a:xfrm flipV="1">
          <a:off x="6972300" y="13275263"/>
          <a:ext cx="889000" cy="16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51301</xdr:rowOff>
    </xdr:from>
    <xdr:to>
      <xdr:col>41</xdr:col>
      <xdr:colOff>101600</xdr:colOff>
      <xdr:row>77</xdr:row>
      <xdr:rowOff>152901</xdr:rowOff>
    </xdr:to>
    <xdr:sp macro="" textlink="">
      <xdr:nvSpPr>
        <xdr:cNvPr id="417" name="フローチャート: 判断 416"/>
        <xdr:cNvSpPr/>
      </xdr:nvSpPr>
      <xdr:spPr>
        <a:xfrm>
          <a:off x="7810500" y="1325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144028</xdr:rowOff>
    </xdr:from>
    <xdr:ext cx="534377" cy="259045"/>
    <xdr:sp macro="" textlink="">
      <xdr:nvSpPr>
        <xdr:cNvPr id="418" name="テキスト ボックス 417"/>
        <xdr:cNvSpPr txBox="1"/>
      </xdr:nvSpPr>
      <xdr:spPr>
        <a:xfrm>
          <a:off x="7594111" y="13345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6583</xdr:rowOff>
    </xdr:from>
    <xdr:to>
      <xdr:col>36</xdr:col>
      <xdr:colOff>165100</xdr:colOff>
      <xdr:row>78</xdr:row>
      <xdr:rowOff>108183</xdr:rowOff>
    </xdr:to>
    <xdr:sp macro="" textlink="">
      <xdr:nvSpPr>
        <xdr:cNvPr id="419" name="フローチャート: 判断 418"/>
        <xdr:cNvSpPr/>
      </xdr:nvSpPr>
      <xdr:spPr>
        <a:xfrm>
          <a:off x="6921500" y="13379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124710</xdr:rowOff>
    </xdr:from>
    <xdr:ext cx="534377" cy="259045"/>
    <xdr:sp macro="" textlink="">
      <xdr:nvSpPr>
        <xdr:cNvPr id="420" name="テキスト ボックス 419"/>
        <xdr:cNvSpPr txBox="1"/>
      </xdr:nvSpPr>
      <xdr:spPr>
        <a:xfrm>
          <a:off x="6705111" y="13154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154432</xdr:rowOff>
    </xdr:from>
    <xdr:to>
      <xdr:col>55</xdr:col>
      <xdr:colOff>50800</xdr:colOff>
      <xdr:row>78</xdr:row>
      <xdr:rowOff>84582</xdr:rowOff>
    </xdr:to>
    <xdr:sp macro="" textlink="">
      <xdr:nvSpPr>
        <xdr:cNvPr id="426" name="楕円 425"/>
        <xdr:cNvSpPr/>
      </xdr:nvSpPr>
      <xdr:spPr>
        <a:xfrm>
          <a:off x="10426700" y="1335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132859</xdr:rowOff>
    </xdr:from>
    <xdr:ext cx="534377" cy="259045"/>
    <xdr:sp macro="" textlink="">
      <xdr:nvSpPr>
        <xdr:cNvPr id="427" name="商工費該当値テキスト"/>
        <xdr:cNvSpPr txBox="1"/>
      </xdr:nvSpPr>
      <xdr:spPr>
        <a:xfrm>
          <a:off x="10528300" y="13334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17087</xdr:rowOff>
    </xdr:from>
    <xdr:to>
      <xdr:col>50</xdr:col>
      <xdr:colOff>165100</xdr:colOff>
      <xdr:row>78</xdr:row>
      <xdr:rowOff>118687</xdr:rowOff>
    </xdr:to>
    <xdr:sp macro="" textlink="">
      <xdr:nvSpPr>
        <xdr:cNvPr id="428" name="楕円 427"/>
        <xdr:cNvSpPr/>
      </xdr:nvSpPr>
      <xdr:spPr>
        <a:xfrm>
          <a:off x="9588500" y="13390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109814</xdr:rowOff>
    </xdr:from>
    <xdr:ext cx="534377" cy="259045"/>
    <xdr:sp macro="" textlink="">
      <xdr:nvSpPr>
        <xdr:cNvPr id="429" name="テキスト ボックス 428"/>
        <xdr:cNvSpPr txBox="1"/>
      </xdr:nvSpPr>
      <xdr:spPr>
        <a:xfrm>
          <a:off x="9372111" y="13482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120228</xdr:rowOff>
    </xdr:from>
    <xdr:to>
      <xdr:col>46</xdr:col>
      <xdr:colOff>38100</xdr:colOff>
      <xdr:row>78</xdr:row>
      <xdr:rowOff>50378</xdr:rowOff>
    </xdr:to>
    <xdr:sp macro="" textlink="">
      <xdr:nvSpPr>
        <xdr:cNvPr id="430" name="楕円 429"/>
        <xdr:cNvSpPr/>
      </xdr:nvSpPr>
      <xdr:spPr>
        <a:xfrm>
          <a:off x="8699500" y="1332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41505</xdr:rowOff>
    </xdr:from>
    <xdr:ext cx="534377" cy="259045"/>
    <xdr:sp macro="" textlink="">
      <xdr:nvSpPr>
        <xdr:cNvPr id="431" name="テキスト ボックス 430"/>
        <xdr:cNvSpPr txBox="1"/>
      </xdr:nvSpPr>
      <xdr:spPr>
        <a:xfrm>
          <a:off x="8483111" y="13414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22813</xdr:rowOff>
    </xdr:from>
    <xdr:to>
      <xdr:col>41</xdr:col>
      <xdr:colOff>101600</xdr:colOff>
      <xdr:row>77</xdr:row>
      <xdr:rowOff>124413</xdr:rowOff>
    </xdr:to>
    <xdr:sp macro="" textlink="">
      <xdr:nvSpPr>
        <xdr:cNvPr id="432" name="楕円 431"/>
        <xdr:cNvSpPr/>
      </xdr:nvSpPr>
      <xdr:spPr>
        <a:xfrm>
          <a:off x="7810500" y="13224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140940</xdr:rowOff>
    </xdr:from>
    <xdr:ext cx="534377" cy="259045"/>
    <xdr:sp macro="" textlink="">
      <xdr:nvSpPr>
        <xdr:cNvPr id="433" name="テキスト ボックス 432"/>
        <xdr:cNvSpPr txBox="1"/>
      </xdr:nvSpPr>
      <xdr:spPr>
        <a:xfrm>
          <a:off x="7594111" y="1299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12765</xdr:rowOff>
    </xdr:from>
    <xdr:to>
      <xdr:col>36</xdr:col>
      <xdr:colOff>165100</xdr:colOff>
      <xdr:row>78</xdr:row>
      <xdr:rowOff>114365</xdr:rowOff>
    </xdr:to>
    <xdr:sp macro="" textlink="">
      <xdr:nvSpPr>
        <xdr:cNvPr id="434" name="楕円 433"/>
        <xdr:cNvSpPr/>
      </xdr:nvSpPr>
      <xdr:spPr>
        <a:xfrm>
          <a:off x="6921500" y="1338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105492</xdr:rowOff>
    </xdr:from>
    <xdr:ext cx="534377" cy="259045"/>
    <xdr:sp macro="" textlink="">
      <xdr:nvSpPr>
        <xdr:cNvPr id="435" name="テキスト ボックス 434"/>
        <xdr:cNvSpPr txBox="1"/>
      </xdr:nvSpPr>
      <xdr:spPr>
        <a:xfrm>
          <a:off x="6705111" y="1347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153943</xdr:rowOff>
    </xdr:from>
    <xdr:to>
      <xdr:col>54</xdr:col>
      <xdr:colOff>189865</xdr:colOff>
      <xdr:row>98</xdr:row>
      <xdr:rowOff>115715</xdr:rowOff>
    </xdr:to>
    <xdr:cxnSp macro="">
      <xdr:nvCxnSpPr>
        <xdr:cNvPr id="459" name="直線コネクタ 458"/>
        <xdr:cNvCxnSpPr/>
      </xdr:nvCxnSpPr>
      <xdr:spPr>
        <a:xfrm flipV="1">
          <a:off x="10475595" y="15755893"/>
          <a:ext cx="1270" cy="116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119542</xdr:rowOff>
    </xdr:from>
    <xdr:ext cx="534377" cy="259045"/>
    <xdr:sp macro="" textlink="">
      <xdr:nvSpPr>
        <xdr:cNvPr id="460" name="土木費最小値テキスト"/>
        <xdr:cNvSpPr txBox="1"/>
      </xdr:nvSpPr>
      <xdr:spPr>
        <a:xfrm>
          <a:off x="10528300" y="16921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115715</xdr:rowOff>
    </xdr:from>
    <xdr:to>
      <xdr:col>55</xdr:col>
      <xdr:colOff>88900</xdr:colOff>
      <xdr:row>98</xdr:row>
      <xdr:rowOff>115715</xdr:rowOff>
    </xdr:to>
    <xdr:cxnSp macro="">
      <xdr:nvCxnSpPr>
        <xdr:cNvPr id="461" name="直線コネクタ 460"/>
        <xdr:cNvCxnSpPr/>
      </xdr:nvCxnSpPr>
      <xdr:spPr>
        <a:xfrm>
          <a:off x="10388600" y="16917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100620</xdr:rowOff>
    </xdr:from>
    <xdr:ext cx="599010" cy="259045"/>
    <xdr:sp macro="" textlink="">
      <xdr:nvSpPr>
        <xdr:cNvPr id="462" name="土木費最大値テキスト"/>
        <xdr:cNvSpPr txBox="1"/>
      </xdr:nvSpPr>
      <xdr:spPr>
        <a:xfrm>
          <a:off x="10528300" y="15531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331,262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153943</xdr:rowOff>
    </xdr:from>
    <xdr:to>
      <xdr:col>55</xdr:col>
      <xdr:colOff>88900</xdr:colOff>
      <xdr:row>91</xdr:row>
      <xdr:rowOff>153943</xdr:rowOff>
    </xdr:to>
    <xdr:cxnSp macro="">
      <xdr:nvCxnSpPr>
        <xdr:cNvPr id="463" name="直線コネクタ 462"/>
        <xdr:cNvCxnSpPr/>
      </xdr:nvCxnSpPr>
      <xdr:spPr>
        <a:xfrm>
          <a:off x="10388600" y="15755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79152</xdr:rowOff>
    </xdr:from>
    <xdr:to>
      <xdr:col>55</xdr:col>
      <xdr:colOff>0</xdr:colOff>
      <xdr:row>96</xdr:row>
      <xdr:rowOff>150833</xdr:rowOff>
    </xdr:to>
    <xdr:cxnSp macro="">
      <xdr:nvCxnSpPr>
        <xdr:cNvPr id="464" name="直線コネクタ 463"/>
        <xdr:cNvCxnSpPr/>
      </xdr:nvCxnSpPr>
      <xdr:spPr>
        <a:xfrm flipV="1">
          <a:off x="9639300" y="16538352"/>
          <a:ext cx="838200" cy="71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27026</xdr:rowOff>
    </xdr:from>
    <xdr:ext cx="534377" cy="259045"/>
    <xdr:sp macro="" textlink="">
      <xdr:nvSpPr>
        <xdr:cNvPr id="465" name="土木費平均値テキスト"/>
        <xdr:cNvSpPr txBox="1"/>
      </xdr:nvSpPr>
      <xdr:spPr>
        <a:xfrm>
          <a:off x="10528300" y="166576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48599</xdr:rowOff>
    </xdr:from>
    <xdr:to>
      <xdr:col>55</xdr:col>
      <xdr:colOff>50800</xdr:colOff>
      <xdr:row>97</xdr:row>
      <xdr:rowOff>150199</xdr:rowOff>
    </xdr:to>
    <xdr:sp macro="" textlink="">
      <xdr:nvSpPr>
        <xdr:cNvPr id="466" name="フローチャート: 判断 465"/>
        <xdr:cNvSpPr/>
      </xdr:nvSpPr>
      <xdr:spPr>
        <a:xfrm>
          <a:off x="10426700" y="16679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127553</xdr:rowOff>
    </xdr:from>
    <xdr:to>
      <xdr:col>50</xdr:col>
      <xdr:colOff>114300</xdr:colOff>
      <xdr:row>96</xdr:row>
      <xdr:rowOff>150833</xdr:rowOff>
    </xdr:to>
    <xdr:cxnSp macro="">
      <xdr:nvCxnSpPr>
        <xdr:cNvPr id="467" name="直線コネクタ 466"/>
        <xdr:cNvCxnSpPr/>
      </xdr:nvCxnSpPr>
      <xdr:spPr>
        <a:xfrm>
          <a:off x="8750300" y="16586753"/>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27853</xdr:rowOff>
    </xdr:from>
    <xdr:to>
      <xdr:col>50</xdr:col>
      <xdr:colOff>165100</xdr:colOff>
      <xdr:row>97</xdr:row>
      <xdr:rowOff>129453</xdr:rowOff>
    </xdr:to>
    <xdr:sp macro="" textlink="">
      <xdr:nvSpPr>
        <xdr:cNvPr id="468" name="フローチャート: 判断 467"/>
        <xdr:cNvSpPr/>
      </xdr:nvSpPr>
      <xdr:spPr>
        <a:xfrm>
          <a:off x="95885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120580</xdr:rowOff>
    </xdr:from>
    <xdr:ext cx="534377" cy="259045"/>
    <xdr:sp macro="" textlink="">
      <xdr:nvSpPr>
        <xdr:cNvPr id="469" name="テキスト ボックス 468"/>
        <xdr:cNvSpPr txBox="1"/>
      </xdr:nvSpPr>
      <xdr:spPr>
        <a:xfrm>
          <a:off x="9372111" y="16751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27567</xdr:rowOff>
    </xdr:from>
    <xdr:to>
      <xdr:col>45</xdr:col>
      <xdr:colOff>177800</xdr:colOff>
      <xdr:row>96</xdr:row>
      <xdr:rowOff>127553</xdr:rowOff>
    </xdr:to>
    <xdr:cxnSp macro="">
      <xdr:nvCxnSpPr>
        <xdr:cNvPr id="470" name="直線コネクタ 469"/>
        <xdr:cNvCxnSpPr/>
      </xdr:nvCxnSpPr>
      <xdr:spPr>
        <a:xfrm>
          <a:off x="7861300" y="16486767"/>
          <a:ext cx="889000" cy="9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68245</xdr:rowOff>
    </xdr:from>
    <xdr:to>
      <xdr:col>46</xdr:col>
      <xdr:colOff>38100</xdr:colOff>
      <xdr:row>97</xdr:row>
      <xdr:rowOff>169845</xdr:rowOff>
    </xdr:to>
    <xdr:sp macro="" textlink="">
      <xdr:nvSpPr>
        <xdr:cNvPr id="471" name="フローチャート: 判断 470"/>
        <xdr:cNvSpPr/>
      </xdr:nvSpPr>
      <xdr:spPr>
        <a:xfrm>
          <a:off x="8699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160972</xdr:rowOff>
    </xdr:from>
    <xdr:ext cx="534377" cy="259045"/>
    <xdr:sp macro="" textlink="">
      <xdr:nvSpPr>
        <xdr:cNvPr id="472" name="テキスト ボックス 471"/>
        <xdr:cNvSpPr txBox="1"/>
      </xdr:nvSpPr>
      <xdr:spPr>
        <a:xfrm>
          <a:off x="8483111" y="16791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27567</xdr:rowOff>
    </xdr:from>
    <xdr:to>
      <xdr:col>41</xdr:col>
      <xdr:colOff>50800</xdr:colOff>
      <xdr:row>97</xdr:row>
      <xdr:rowOff>24482</xdr:rowOff>
    </xdr:to>
    <xdr:cxnSp macro="">
      <xdr:nvCxnSpPr>
        <xdr:cNvPr id="473" name="直線コネクタ 472"/>
        <xdr:cNvCxnSpPr/>
      </xdr:nvCxnSpPr>
      <xdr:spPr>
        <a:xfrm flipV="1">
          <a:off x="6972300" y="16486767"/>
          <a:ext cx="889000" cy="168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79253</xdr:rowOff>
    </xdr:from>
    <xdr:to>
      <xdr:col>41</xdr:col>
      <xdr:colOff>101600</xdr:colOff>
      <xdr:row>98</xdr:row>
      <xdr:rowOff>9403</xdr:rowOff>
    </xdr:to>
    <xdr:sp macro="" textlink="">
      <xdr:nvSpPr>
        <xdr:cNvPr id="474" name="フローチャート: 判断 473"/>
        <xdr:cNvSpPr/>
      </xdr:nvSpPr>
      <xdr:spPr>
        <a:xfrm>
          <a:off x="7810500" y="16709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530</xdr:rowOff>
    </xdr:from>
    <xdr:ext cx="534377" cy="259045"/>
    <xdr:sp macro="" textlink="">
      <xdr:nvSpPr>
        <xdr:cNvPr id="475" name="テキスト ボックス 474"/>
        <xdr:cNvSpPr txBox="1"/>
      </xdr:nvSpPr>
      <xdr:spPr>
        <a:xfrm>
          <a:off x="7594111" y="16802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56195</xdr:rowOff>
    </xdr:from>
    <xdr:to>
      <xdr:col>36</xdr:col>
      <xdr:colOff>165100</xdr:colOff>
      <xdr:row>97</xdr:row>
      <xdr:rowOff>157795</xdr:rowOff>
    </xdr:to>
    <xdr:sp macro="" textlink="">
      <xdr:nvSpPr>
        <xdr:cNvPr id="476" name="フローチャート: 判断 475"/>
        <xdr:cNvSpPr/>
      </xdr:nvSpPr>
      <xdr:spPr>
        <a:xfrm>
          <a:off x="6921500" y="1668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148922</xdr:rowOff>
    </xdr:from>
    <xdr:ext cx="534377" cy="259045"/>
    <xdr:sp macro="" textlink="">
      <xdr:nvSpPr>
        <xdr:cNvPr id="477" name="テキスト ボックス 476"/>
        <xdr:cNvSpPr txBox="1"/>
      </xdr:nvSpPr>
      <xdr:spPr>
        <a:xfrm>
          <a:off x="6705111" y="16779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28352</xdr:rowOff>
    </xdr:from>
    <xdr:to>
      <xdr:col>55</xdr:col>
      <xdr:colOff>50800</xdr:colOff>
      <xdr:row>96</xdr:row>
      <xdr:rowOff>129952</xdr:rowOff>
    </xdr:to>
    <xdr:sp macro="" textlink="">
      <xdr:nvSpPr>
        <xdr:cNvPr id="483" name="楕円 482"/>
        <xdr:cNvSpPr/>
      </xdr:nvSpPr>
      <xdr:spPr>
        <a:xfrm>
          <a:off x="10426700" y="16487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51229</xdr:rowOff>
    </xdr:from>
    <xdr:ext cx="599010" cy="259045"/>
    <xdr:sp macro="" textlink="">
      <xdr:nvSpPr>
        <xdr:cNvPr id="484" name="土木費該当値テキスト"/>
        <xdr:cNvSpPr txBox="1"/>
      </xdr:nvSpPr>
      <xdr:spPr>
        <a:xfrm>
          <a:off x="10528300" y="16338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100033</xdr:rowOff>
    </xdr:from>
    <xdr:to>
      <xdr:col>50</xdr:col>
      <xdr:colOff>165100</xdr:colOff>
      <xdr:row>97</xdr:row>
      <xdr:rowOff>30183</xdr:rowOff>
    </xdr:to>
    <xdr:sp macro="" textlink="">
      <xdr:nvSpPr>
        <xdr:cNvPr id="485" name="楕円 484"/>
        <xdr:cNvSpPr/>
      </xdr:nvSpPr>
      <xdr:spPr>
        <a:xfrm>
          <a:off x="9588500" y="16559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46710</xdr:rowOff>
    </xdr:from>
    <xdr:ext cx="599010" cy="259045"/>
    <xdr:sp macro="" textlink="">
      <xdr:nvSpPr>
        <xdr:cNvPr id="486" name="テキスト ボックス 485"/>
        <xdr:cNvSpPr txBox="1"/>
      </xdr:nvSpPr>
      <xdr:spPr>
        <a:xfrm>
          <a:off x="9339795" y="16334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76753</xdr:rowOff>
    </xdr:from>
    <xdr:to>
      <xdr:col>46</xdr:col>
      <xdr:colOff>38100</xdr:colOff>
      <xdr:row>97</xdr:row>
      <xdr:rowOff>6903</xdr:rowOff>
    </xdr:to>
    <xdr:sp macro="" textlink="">
      <xdr:nvSpPr>
        <xdr:cNvPr id="487" name="楕円 486"/>
        <xdr:cNvSpPr/>
      </xdr:nvSpPr>
      <xdr:spPr>
        <a:xfrm>
          <a:off x="8699500" y="16535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23430</xdr:rowOff>
    </xdr:from>
    <xdr:ext cx="599010" cy="259045"/>
    <xdr:sp macro="" textlink="">
      <xdr:nvSpPr>
        <xdr:cNvPr id="488" name="テキスト ボックス 487"/>
        <xdr:cNvSpPr txBox="1"/>
      </xdr:nvSpPr>
      <xdr:spPr>
        <a:xfrm>
          <a:off x="8450795" y="16311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148217</xdr:rowOff>
    </xdr:from>
    <xdr:to>
      <xdr:col>41</xdr:col>
      <xdr:colOff>101600</xdr:colOff>
      <xdr:row>96</xdr:row>
      <xdr:rowOff>78367</xdr:rowOff>
    </xdr:to>
    <xdr:sp macro="" textlink="">
      <xdr:nvSpPr>
        <xdr:cNvPr id="489" name="楕円 488"/>
        <xdr:cNvSpPr/>
      </xdr:nvSpPr>
      <xdr:spPr>
        <a:xfrm>
          <a:off x="7810500" y="16435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94894</xdr:rowOff>
    </xdr:from>
    <xdr:ext cx="599010" cy="259045"/>
    <xdr:sp macro="" textlink="">
      <xdr:nvSpPr>
        <xdr:cNvPr id="490" name="テキスト ボックス 489"/>
        <xdr:cNvSpPr txBox="1"/>
      </xdr:nvSpPr>
      <xdr:spPr>
        <a:xfrm>
          <a:off x="7561795" y="16211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145132</xdr:rowOff>
    </xdr:from>
    <xdr:to>
      <xdr:col>36</xdr:col>
      <xdr:colOff>165100</xdr:colOff>
      <xdr:row>97</xdr:row>
      <xdr:rowOff>75282</xdr:rowOff>
    </xdr:to>
    <xdr:sp macro="" textlink="">
      <xdr:nvSpPr>
        <xdr:cNvPr id="491" name="楕円 490"/>
        <xdr:cNvSpPr/>
      </xdr:nvSpPr>
      <xdr:spPr>
        <a:xfrm>
          <a:off x="6921500" y="166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91809</xdr:rowOff>
    </xdr:from>
    <xdr:ext cx="534377" cy="259045"/>
    <xdr:sp macro="" textlink="">
      <xdr:nvSpPr>
        <xdr:cNvPr id="492" name="テキスト ボックス 491"/>
        <xdr:cNvSpPr txBox="1"/>
      </xdr:nvSpPr>
      <xdr:spPr>
        <a:xfrm>
          <a:off x="6705111" y="16379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4" name="直線コネクタ 50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505" name="テキスト ボックス 504"/>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6" name="直線コネクタ 50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7" name="テキスト ボックス 506"/>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8" name="直線コネクタ 50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9" name="テキスト ボックス 508"/>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0" name="直線コネクタ 50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1" name="テキスト ボックス 510"/>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2" name="直線コネクタ 51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13" name="テキスト ボックス 512"/>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4" name="直線コネクタ 51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5" name="テキスト ボックス 514"/>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7" name="テキスト ボックス 516"/>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53501</xdr:rowOff>
    </xdr:from>
    <xdr:to>
      <xdr:col>85</xdr:col>
      <xdr:colOff>126364</xdr:colOff>
      <xdr:row>39</xdr:row>
      <xdr:rowOff>127813</xdr:rowOff>
    </xdr:to>
    <xdr:cxnSp macro="">
      <xdr:nvCxnSpPr>
        <xdr:cNvPr id="519" name="直線コネクタ 518"/>
        <xdr:cNvCxnSpPr/>
      </xdr:nvCxnSpPr>
      <xdr:spPr>
        <a:xfrm flipV="1">
          <a:off x="16317595" y="5368451"/>
          <a:ext cx="1269" cy="1445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131640</xdr:rowOff>
    </xdr:from>
    <xdr:ext cx="534377" cy="259045"/>
    <xdr:sp macro="" textlink="">
      <xdr:nvSpPr>
        <xdr:cNvPr id="520" name="消防費最小値テキスト"/>
        <xdr:cNvSpPr txBox="1"/>
      </xdr:nvSpPr>
      <xdr:spPr>
        <a:xfrm>
          <a:off x="16370300" y="681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127813</xdr:rowOff>
    </xdr:from>
    <xdr:to>
      <xdr:col>86</xdr:col>
      <xdr:colOff>25400</xdr:colOff>
      <xdr:row>39</xdr:row>
      <xdr:rowOff>127813</xdr:rowOff>
    </xdr:to>
    <xdr:cxnSp macro="">
      <xdr:nvCxnSpPr>
        <xdr:cNvPr id="521" name="直線コネクタ 520"/>
        <xdr:cNvCxnSpPr/>
      </xdr:nvCxnSpPr>
      <xdr:spPr>
        <a:xfrm>
          <a:off x="16230600" y="6814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178</xdr:rowOff>
    </xdr:from>
    <xdr:ext cx="599010" cy="259045"/>
    <xdr:sp macro="" textlink="">
      <xdr:nvSpPr>
        <xdr:cNvPr id="522" name="消防費最大値テキスト"/>
        <xdr:cNvSpPr txBox="1"/>
      </xdr:nvSpPr>
      <xdr:spPr>
        <a:xfrm>
          <a:off x="16370300" y="5143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106,779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53501</xdr:rowOff>
    </xdr:from>
    <xdr:to>
      <xdr:col>86</xdr:col>
      <xdr:colOff>25400</xdr:colOff>
      <xdr:row>31</xdr:row>
      <xdr:rowOff>53501</xdr:rowOff>
    </xdr:to>
    <xdr:cxnSp macro="">
      <xdr:nvCxnSpPr>
        <xdr:cNvPr id="523" name="直線コネクタ 522"/>
        <xdr:cNvCxnSpPr/>
      </xdr:nvCxnSpPr>
      <xdr:spPr>
        <a:xfrm>
          <a:off x="16230600" y="53684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28682</xdr:rowOff>
    </xdr:from>
    <xdr:to>
      <xdr:col>85</xdr:col>
      <xdr:colOff>127000</xdr:colOff>
      <xdr:row>38</xdr:row>
      <xdr:rowOff>31572</xdr:rowOff>
    </xdr:to>
    <xdr:cxnSp macro="">
      <xdr:nvCxnSpPr>
        <xdr:cNvPr id="524" name="直線コネクタ 523"/>
        <xdr:cNvCxnSpPr/>
      </xdr:nvCxnSpPr>
      <xdr:spPr>
        <a:xfrm flipV="1">
          <a:off x="15481300" y="6543782"/>
          <a:ext cx="838200" cy="2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41234</xdr:rowOff>
    </xdr:from>
    <xdr:ext cx="534377" cy="259045"/>
    <xdr:sp macro="" textlink="">
      <xdr:nvSpPr>
        <xdr:cNvPr id="525" name="消防費平均値テキスト"/>
        <xdr:cNvSpPr txBox="1"/>
      </xdr:nvSpPr>
      <xdr:spPr>
        <a:xfrm>
          <a:off x="16370300" y="65563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62807</xdr:rowOff>
    </xdr:from>
    <xdr:to>
      <xdr:col>85</xdr:col>
      <xdr:colOff>177800</xdr:colOff>
      <xdr:row>38</xdr:row>
      <xdr:rowOff>164407</xdr:rowOff>
    </xdr:to>
    <xdr:sp macro="" textlink="">
      <xdr:nvSpPr>
        <xdr:cNvPr id="526" name="フローチャート: 判断 525"/>
        <xdr:cNvSpPr/>
      </xdr:nvSpPr>
      <xdr:spPr>
        <a:xfrm>
          <a:off x="16268700" y="6577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127666</xdr:rowOff>
    </xdr:from>
    <xdr:to>
      <xdr:col>81</xdr:col>
      <xdr:colOff>50800</xdr:colOff>
      <xdr:row>38</xdr:row>
      <xdr:rowOff>31572</xdr:rowOff>
    </xdr:to>
    <xdr:cxnSp macro="">
      <xdr:nvCxnSpPr>
        <xdr:cNvPr id="527" name="直線コネクタ 526"/>
        <xdr:cNvCxnSpPr/>
      </xdr:nvCxnSpPr>
      <xdr:spPr>
        <a:xfrm>
          <a:off x="14592300" y="6299866"/>
          <a:ext cx="889000" cy="246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92868</xdr:rowOff>
    </xdr:from>
    <xdr:to>
      <xdr:col>81</xdr:col>
      <xdr:colOff>101600</xdr:colOff>
      <xdr:row>39</xdr:row>
      <xdr:rowOff>23018</xdr:rowOff>
    </xdr:to>
    <xdr:sp macro="" textlink="">
      <xdr:nvSpPr>
        <xdr:cNvPr id="528" name="フローチャート: 判断 527"/>
        <xdr:cNvSpPr/>
      </xdr:nvSpPr>
      <xdr:spPr>
        <a:xfrm>
          <a:off x="15430500" y="6607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14145</xdr:rowOff>
    </xdr:from>
    <xdr:ext cx="534377" cy="259045"/>
    <xdr:sp macro="" textlink="">
      <xdr:nvSpPr>
        <xdr:cNvPr id="529" name="テキスト ボックス 528"/>
        <xdr:cNvSpPr txBox="1"/>
      </xdr:nvSpPr>
      <xdr:spPr>
        <a:xfrm>
          <a:off x="15214111" y="6700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127666</xdr:rowOff>
    </xdr:from>
    <xdr:to>
      <xdr:col>76</xdr:col>
      <xdr:colOff>114300</xdr:colOff>
      <xdr:row>38</xdr:row>
      <xdr:rowOff>17235</xdr:rowOff>
    </xdr:to>
    <xdr:cxnSp macro="">
      <xdr:nvCxnSpPr>
        <xdr:cNvPr id="530" name="直線コネクタ 529"/>
        <xdr:cNvCxnSpPr/>
      </xdr:nvCxnSpPr>
      <xdr:spPr>
        <a:xfrm flipV="1">
          <a:off x="13703300" y="6299866"/>
          <a:ext cx="889000" cy="232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91366</xdr:rowOff>
    </xdr:from>
    <xdr:to>
      <xdr:col>76</xdr:col>
      <xdr:colOff>165100</xdr:colOff>
      <xdr:row>39</xdr:row>
      <xdr:rowOff>21516</xdr:rowOff>
    </xdr:to>
    <xdr:sp macro="" textlink="">
      <xdr:nvSpPr>
        <xdr:cNvPr id="531" name="フローチャート: 判断 530"/>
        <xdr:cNvSpPr/>
      </xdr:nvSpPr>
      <xdr:spPr>
        <a:xfrm>
          <a:off x="14541500" y="660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12643</xdr:rowOff>
    </xdr:from>
    <xdr:ext cx="534377" cy="259045"/>
    <xdr:sp macro="" textlink="">
      <xdr:nvSpPr>
        <xdr:cNvPr id="532" name="テキスト ボックス 531"/>
        <xdr:cNvSpPr txBox="1"/>
      </xdr:nvSpPr>
      <xdr:spPr>
        <a:xfrm>
          <a:off x="14325111" y="6699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17235</xdr:rowOff>
    </xdr:from>
    <xdr:to>
      <xdr:col>71</xdr:col>
      <xdr:colOff>177800</xdr:colOff>
      <xdr:row>39</xdr:row>
      <xdr:rowOff>62025</xdr:rowOff>
    </xdr:to>
    <xdr:cxnSp macro="">
      <xdr:nvCxnSpPr>
        <xdr:cNvPr id="533" name="直線コネクタ 532"/>
        <xdr:cNvCxnSpPr/>
      </xdr:nvCxnSpPr>
      <xdr:spPr>
        <a:xfrm flipV="1">
          <a:off x="12814300" y="6532335"/>
          <a:ext cx="889000" cy="216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44960</xdr:rowOff>
    </xdr:from>
    <xdr:to>
      <xdr:col>72</xdr:col>
      <xdr:colOff>38100</xdr:colOff>
      <xdr:row>38</xdr:row>
      <xdr:rowOff>146560</xdr:rowOff>
    </xdr:to>
    <xdr:sp macro="" textlink="">
      <xdr:nvSpPr>
        <xdr:cNvPr id="534" name="フローチャート: 判断 533"/>
        <xdr:cNvSpPr/>
      </xdr:nvSpPr>
      <xdr:spPr>
        <a:xfrm>
          <a:off x="13652500" y="656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137687</xdr:rowOff>
    </xdr:from>
    <xdr:ext cx="534377" cy="259045"/>
    <xdr:sp macro="" textlink="">
      <xdr:nvSpPr>
        <xdr:cNvPr id="535" name="テキスト ボックス 534"/>
        <xdr:cNvSpPr txBox="1"/>
      </xdr:nvSpPr>
      <xdr:spPr>
        <a:xfrm>
          <a:off x="13436111" y="6652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64913</xdr:rowOff>
    </xdr:from>
    <xdr:to>
      <xdr:col>67</xdr:col>
      <xdr:colOff>101600</xdr:colOff>
      <xdr:row>38</xdr:row>
      <xdr:rowOff>166513</xdr:rowOff>
    </xdr:to>
    <xdr:sp macro="" textlink="">
      <xdr:nvSpPr>
        <xdr:cNvPr id="536" name="フローチャート: 判断 535"/>
        <xdr:cNvSpPr/>
      </xdr:nvSpPr>
      <xdr:spPr>
        <a:xfrm>
          <a:off x="12763500" y="658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11590</xdr:rowOff>
    </xdr:from>
    <xdr:ext cx="534377" cy="259045"/>
    <xdr:sp macro="" textlink="">
      <xdr:nvSpPr>
        <xdr:cNvPr id="537" name="テキスト ボックス 536"/>
        <xdr:cNvSpPr txBox="1"/>
      </xdr:nvSpPr>
      <xdr:spPr>
        <a:xfrm>
          <a:off x="12547111" y="6355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149332</xdr:rowOff>
    </xdr:from>
    <xdr:to>
      <xdr:col>85</xdr:col>
      <xdr:colOff>177800</xdr:colOff>
      <xdr:row>38</xdr:row>
      <xdr:rowOff>79482</xdr:rowOff>
    </xdr:to>
    <xdr:sp macro="" textlink="">
      <xdr:nvSpPr>
        <xdr:cNvPr id="543" name="楕円 542"/>
        <xdr:cNvSpPr/>
      </xdr:nvSpPr>
      <xdr:spPr>
        <a:xfrm>
          <a:off x="16268700" y="6492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759</xdr:rowOff>
    </xdr:from>
    <xdr:ext cx="534377" cy="259045"/>
    <xdr:sp macro="" textlink="">
      <xdr:nvSpPr>
        <xdr:cNvPr id="544" name="消防費該当値テキスト"/>
        <xdr:cNvSpPr txBox="1"/>
      </xdr:nvSpPr>
      <xdr:spPr>
        <a:xfrm>
          <a:off x="16370300" y="6344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152222</xdr:rowOff>
    </xdr:from>
    <xdr:to>
      <xdr:col>81</xdr:col>
      <xdr:colOff>101600</xdr:colOff>
      <xdr:row>38</xdr:row>
      <xdr:rowOff>82372</xdr:rowOff>
    </xdr:to>
    <xdr:sp macro="" textlink="">
      <xdr:nvSpPr>
        <xdr:cNvPr id="545" name="楕円 544"/>
        <xdr:cNvSpPr/>
      </xdr:nvSpPr>
      <xdr:spPr>
        <a:xfrm>
          <a:off x="15430500" y="64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98899</xdr:rowOff>
    </xdr:from>
    <xdr:ext cx="534377" cy="259045"/>
    <xdr:sp macro="" textlink="">
      <xdr:nvSpPr>
        <xdr:cNvPr id="546" name="テキスト ボックス 545"/>
        <xdr:cNvSpPr txBox="1"/>
      </xdr:nvSpPr>
      <xdr:spPr>
        <a:xfrm>
          <a:off x="15214111" y="6271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76866</xdr:rowOff>
    </xdr:from>
    <xdr:to>
      <xdr:col>76</xdr:col>
      <xdr:colOff>165100</xdr:colOff>
      <xdr:row>37</xdr:row>
      <xdr:rowOff>7016</xdr:rowOff>
    </xdr:to>
    <xdr:sp macro="" textlink="">
      <xdr:nvSpPr>
        <xdr:cNvPr id="547" name="楕円 546"/>
        <xdr:cNvSpPr/>
      </xdr:nvSpPr>
      <xdr:spPr>
        <a:xfrm>
          <a:off x="14541500" y="6249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23543</xdr:rowOff>
    </xdr:from>
    <xdr:ext cx="534377" cy="259045"/>
    <xdr:sp macro="" textlink="">
      <xdr:nvSpPr>
        <xdr:cNvPr id="548" name="テキスト ボックス 547"/>
        <xdr:cNvSpPr txBox="1"/>
      </xdr:nvSpPr>
      <xdr:spPr>
        <a:xfrm>
          <a:off x="14325111" y="6024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137886</xdr:rowOff>
    </xdr:from>
    <xdr:to>
      <xdr:col>72</xdr:col>
      <xdr:colOff>38100</xdr:colOff>
      <xdr:row>38</xdr:row>
      <xdr:rowOff>68036</xdr:rowOff>
    </xdr:to>
    <xdr:sp macro="" textlink="">
      <xdr:nvSpPr>
        <xdr:cNvPr id="549" name="楕円 548"/>
        <xdr:cNvSpPr/>
      </xdr:nvSpPr>
      <xdr:spPr>
        <a:xfrm>
          <a:off x="13652500" y="6481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84563</xdr:rowOff>
    </xdr:from>
    <xdr:ext cx="534377" cy="259045"/>
    <xdr:sp macro="" textlink="">
      <xdr:nvSpPr>
        <xdr:cNvPr id="550" name="テキスト ボックス 549"/>
        <xdr:cNvSpPr txBox="1"/>
      </xdr:nvSpPr>
      <xdr:spPr>
        <a:xfrm>
          <a:off x="13436111" y="625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11225</xdr:rowOff>
    </xdr:from>
    <xdr:to>
      <xdr:col>67</xdr:col>
      <xdr:colOff>101600</xdr:colOff>
      <xdr:row>39</xdr:row>
      <xdr:rowOff>112825</xdr:rowOff>
    </xdr:to>
    <xdr:sp macro="" textlink="">
      <xdr:nvSpPr>
        <xdr:cNvPr id="551" name="楕円 550"/>
        <xdr:cNvSpPr/>
      </xdr:nvSpPr>
      <xdr:spPr>
        <a:xfrm>
          <a:off x="12763500" y="669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103952</xdr:rowOff>
    </xdr:from>
    <xdr:ext cx="534377" cy="259045"/>
    <xdr:sp macro="" textlink="">
      <xdr:nvSpPr>
        <xdr:cNvPr id="552" name="テキスト ボックス 551"/>
        <xdr:cNvSpPr txBox="1"/>
      </xdr:nvSpPr>
      <xdr:spPr>
        <a:xfrm>
          <a:off x="12547111" y="6790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3" name="直線コネクタ 562"/>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4" name="テキスト ボックス 563"/>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5" name="直線コネクタ 564"/>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6" name="テキスト ボックス 565"/>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7" name="直線コネクタ 566"/>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8" name="テキスト ボックス 567"/>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9" name="直線コネクタ 568"/>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0" name="テキスト ボックス 569"/>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1" name="直線コネクタ 57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2" name="テキスト ボックス 571"/>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3"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14181</xdr:rowOff>
    </xdr:from>
    <xdr:to>
      <xdr:col>85</xdr:col>
      <xdr:colOff>126364</xdr:colOff>
      <xdr:row>57</xdr:row>
      <xdr:rowOff>141767</xdr:rowOff>
    </xdr:to>
    <xdr:cxnSp macro="">
      <xdr:nvCxnSpPr>
        <xdr:cNvPr id="574" name="直線コネクタ 573"/>
        <xdr:cNvCxnSpPr/>
      </xdr:nvCxnSpPr>
      <xdr:spPr>
        <a:xfrm flipV="1">
          <a:off x="16317595" y="8758131"/>
          <a:ext cx="1269" cy="115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145594</xdr:rowOff>
    </xdr:from>
    <xdr:ext cx="534377" cy="259045"/>
    <xdr:sp macro="" textlink="">
      <xdr:nvSpPr>
        <xdr:cNvPr id="575" name="教育費最小値テキスト"/>
        <xdr:cNvSpPr txBox="1"/>
      </xdr:nvSpPr>
      <xdr:spPr>
        <a:xfrm>
          <a:off x="16370300" y="991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141767</xdr:rowOff>
    </xdr:from>
    <xdr:to>
      <xdr:col>86</xdr:col>
      <xdr:colOff>25400</xdr:colOff>
      <xdr:row>57</xdr:row>
      <xdr:rowOff>141767</xdr:rowOff>
    </xdr:to>
    <xdr:cxnSp macro="">
      <xdr:nvCxnSpPr>
        <xdr:cNvPr id="576" name="直線コネクタ 575"/>
        <xdr:cNvCxnSpPr/>
      </xdr:nvCxnSpPr>
      <xdr:spPr>
        <a:xfrm>
          <a:off x="16230600" y="9914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132308</xdr:rowOff>
    </xdr:from>
    <xdr:ext cx="599010" cy="259045"/>
    <xdr:sp macro="" textlink="">
      <xdr:nvSpPr>
        <xdr:cNvPr id="577" name="教育費最大値テキスト"/>
        <xdr:cNvSpPr txBox="1"/>
      </xdr:nvSpPr>
      <xdr:spPr>
        <a:xfrm>
          <a:off x="16370300" y="85333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289,954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14181</xdr:rowOff>
    </xdr:from>
    <xdr:to>
      <xdr:col>86</xdr:col>
      <xdr:colOff>25400</xdr:colOff>
      <xdr:row>51</xdr:row>
      <xdr:rowOff>14181</xdr:rowOff>
    </xdr:to>
    <xdr:cxnSp macro="">
      <xdr:nvCxnSpPr>
        <xdr:cNvPr id="578" name="直線コネクタ 577"/>
        <xdr:cNvCxnSpPr/>
      </xdr:nvCxnSpPr>
      <xdr:spPr>
        <a:xfrm>
          <a:off x="16230600" y="8758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78321</xdr:rowOff>
    </xdr:from>
    <xdr:to>
      <xdr:col>85</xdr:col>
      <xdr:colOff>127000</xdr:colOff>
      <xdr:row>57</xdr:row>
      <xdr:rowOff>96810</xdr:rowOff>
    </xdr:to>
    <xdr:cxnSp macro="">
      <xdr:nvCxnSpPr>
        <xdr:cNvPr id="579" name="直線コネクタ 578"/>
        <xdr:cNvCxnSpPr/>
      </xdr:nvCxnSpPr>
      <xdr:spPr>
        <a:xfrm>
          <a:off x="15481300" y="9850971"/>
          <a:ext cx="838200" cy="18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67209</xdr:rowOff>
    </xdr:from>
    <xdr:ext cx="534377" cy="259045"/>
    <xdr:sp macro="" textlink="">
      <xdr:nvSpPr>
        <xdr:cNvPr id="580" name="教育費平均値テキスト"/>
        <xdr:cNvSpPr txBox="1"/>
      </xdr:nvSpPr>
      <xdr:spPr>
        <a:xfrm>
          <a:off x="16370300" y="94969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44332</xdr:rowOff>
    </xdr:from>
    <xdr:to>
      <xdr:col>85</xdr:col>
      <xdr:colOff>177800</xdr:colOff>
      <xdr:row>56</xdr:row>
      <xdr:rowOff>145932</xdr:rowOff>
    </xdr:to>
    <xdr:sp macro="" textlink="">
      <xdr:nvSpPr>
        <xdr:cNvPr id="581" name="フローチャート: 判断 580"/>
        <xdr:cNvSpPr/>
      </xdr:nvSpPr>
      <xdr:spPr>
        <a:xfrm>
          <a:off x="16268700" y="9645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78321</xdr:rowOff>
    </xdr:from>
    <xdr:to>
      <xdr:col>81</xdr:col>
      <xdr:colOff>50800</xdr:colOff>
      <xdr:row>57</xdr:row>
      <xdr:rowOff>107180</xdr:rowOff>
    </xdr:to>
    <xdr:cxnSp macro="">
      <xdr:nvCxnSpPr>
        <xdr:cNvPr id="582" name="直線コネクタ 581"/>
        <xdr:cNvCxnSpPr/>
      </xdr:nvCxnSpPr>
      <xdr:spPr>
        <a:xfrm flipV="1">
          <a:off x="14592300" y="9850971"/>
          <a:ext cx="889000" cy="28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94076</xdr:rowOff>
    </xdr:from>
    <xdr:to>
      <xdr:col>81</xdr:col>
      <xdr:colOff>101600</xdr:colOff>
      <xdr:row>57</xdr:row>
      <xdr:rowOff>24226</xdr:rowOff>
    </xdr:to>
    <xdr:sp macro="" textlink="">
      <xdr:nvSpPr>
        <xdr:cNvPr id="583" name="フローチャート: 判断 582"/>
        <xdr:cNvSpPr/>
      </xdr:nvSpPr>
      <xdr:spPr>
        <a:xfrm>
          <a:off x="15430500" y="9695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40753</xdr:rowOff>
    </xdr:from>
    <xdr:ext cx="534377" cy="259045"/>
    <xdr:sp macro="" textlink="">
      <xdr:nvSpPr>
        <xdr:cNvPr id="584" name="テキスト ボックス 583"/>
        <xdr:cNvSpPr txBox="1"/>
      </xdr:nvSpPr>
      <xdr:spPr>
        <a:xfrm>
          <a:off x="15214111" y="9470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86975</xdr:rowOff>
    </xdr:from>
    <xdr:to>
      <xdr:col>76</xdr:col>
      <xdr:colOff>114300</xdr:colOff>
      <xdr:row>57</xdr:row>
      <xdr:rowOff>107180</xdr:rowOff>
    </xdr:to>
    <xdr:cxnSp macro="">
      <xdr:nvCxnSpPr>
        <xdr:cNvPr id="585" name="直線コネクタ 584"/>
        <xdr:cNvCxnSpPr/>
      </xdr:nvCxnSpPr>
      <xdr:spPr>
        <a:xfrm>
          <a:off x="13703300" y="9859625"/>
          <a:ext cx="889000" cy="20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123610</xdr:rowOff>
    </xdr:from>
    <xdr:to>
      <xdr:col>76</xdr:col>
      <xdr:colOff>165100</xdr:colOff>
      <xdr:row>57</xdr:row>
      <xdr:rowOff>53760</xdr:rowOff>
    </xdr:to>
    <xdr:sp macro="" textlink="">
      <xdr:nvSpPr>
        <xdr:cNvPr id="586" name="フローチャート: 判断 585"/>
        <xdr:cNvSpPr/>
      </xdr:nvSpPr>
      <xdr:spPr>
        <a:xfrm>
          <a:off x="14541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70287</xdr:rowOff>
    </xdr:from>
    <xdr:ext cx="534377" cy="259045"/>
    <xdr:sp macro="" textlink="">
      <xdr:nvSpPr>
        <xdr:cNvPr id="587" name="テキスト ボックス 586"/>
        <xdr:cNvSpPr txBox="1"/>
      </xdr:nvSpPr>
      <xdr:spPr>
        <a:xfrm>
          <a:off x="14325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86975</xdr:rowOff>
    </xdr:from>
    <xdr:to>
      <xdr:col>71</xdr:col>
      <xdr:colOff>177800</xdr:colOff>
      <xdr:row>57</xdr:row>
      <xdr:rowOff>107148</xdr:rowOff>
    </xdr:to>
    <xdr:cxnSp macro="">
      <xdr:nvCxnSpPr>
        <xdr:cNvPr id="588" name="直線コネクタ 587"/>
        <xdr:cNvCxnSpPr/>
      </xdr:nvCxnSpPr>
      <xdr:spPr>
        <a:xfrm flipV="1">
          <a:off x="12814300" y="9859625"/>
          <a:ext cx="889000" cy="20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102580</xdr:rowOff>
    </xdr:from>
    <xdr:to>
      <xdr:col>72</xdr:col>
      <xdr:colOff>38100</xdr:colOff>
      <xdr:row>57</xdr:row>
      <xdr:rowOff>32730</xdr:rowOff>
    </xdr:to>
    <xdr:sp macro="" textlink="">
      <xdr:nvSpPr>
        <xdr:cNvPr id="589" name="フローチャート: 判断 588"/>
        <xdr:cNvSpPr/>
      </xdr:nvSpPr>
      <xdr:spPr>
        <a:xfrm>
          <a:off x="13652500" y="970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49257</xdr:rowOff>
    </xdr:from>
    <xdr:ext cx="534377" cy="259045"/>
    <xdr:sp macro="" textlink="">
      <xdr:nvSpPr>
        <xdr:cNvPr id="590" name="テキスト ボックス 589"/>
        <xdr:cNvSpPr txBox="1"/>
      </xdr:nvSpPr>
      <xdr:spPr>
        <a:xfrm>
          <a:off x="13436111" y="9479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149314</xdr:rowOff>
    </xdr:from>
    <xdr:to>
      <xdr:col>67</xdr:col>
      <xdr:colOff>101600</xdr:colOff>
      <xdr:row>57</xdr:row>
      <xdr:rowOff>79464</xdr:rowOff>
    </xdr:to>
    <xdr:sp macro="" textlink="">
      <xdr:nvSpPr>
        <xdr:cNvPr id="591" name="フローチャート: 判断 590"/>
        <xdr:cNvSpPr/>
      </xdr:nvSpPr>
      <xdr:spPr>
        <a:xfrm>
          <a:off x="12763500" y="975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95991</xdr:rowOff>
    </xdr:from>
    <xdr:ext cx="534377" cy="259045"/>
    <xdr:sp macro="" textlink="">
      <xdr:nvSpPr>
        <xdr:cNvPr id="592" name="テキスト ボックス 591"/>
        <xdr:cNvSpPr txBox="1"/>
      </xdr:nvSpPr>
      <xdr:spPr>
        <a:xfrm>
          <a:off x="12547111" y="95257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3" name="テキスト ボックス 59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4" name="テキスト ボックス 59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5" name="テキスト ボックス 59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6" name="テキスト ボックス 59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7" name="テキスト ボックス 59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46010</xdr:rowOff>
    </xdr:from>
    <xdr:to>
      <xdr:col>85</xdr:col>
      <xdr:colOff>177800</xdr:colOff>
      <xdr:row>57</xdr:row>
      <xdr:rowOff>147610</xdr:rowOff>
    </xdr:to>
    <xdr:sp macro="" textlink="">
      <xdr:nvSpPr>
        <xdr:cNvPr id="598" name="楕円 597"/>
        <xdr:cNvSpPr/>
      </xdr:nvSpPr>
      <xdr:spPr>
        <a:xfrm>
          <a:off x="16268700" y="9818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132387</xdr:rowOff>
    </xdr:from>
    <xdr:ext cx="534377" cy="259045"/>
    <xdr:sp macro="" textlink="">
      <xdr:nvSpPr>
        <xdr:cNvPr id="599" name="教育費該当値テキスト"/>
        <xdr:cNvSpPr txBox="1"/>
      </xdr:nvSpPr>
      <xdr:spPr>
        <a:xfrm>
          <a:off x="16370300" y="9733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27521</xdr:rowOff>
    </xdr:from>
    <xdr:to>
      <xdr:col>81</xdr:col>
      <xdr:colOff>101600</xdr:colOff>
      <xdr:row>57</xdr:row>
      <xdr:rowOff>129121</xdr:rowOff>
    </xdr:to>
    <xdr:sp macro="" textlink="">
      <xdr:nvSpPr>
        <xdr:cNvPr id="600" name="楕円 599"/>
        <xdr:cNvSpPr/>
      </xdr:nvSpPr>
      <xdr:spPr>
        <a:xfrm>
          <a:off x="15430500" y="9800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120248</xdr:rowOff>
    </xdr:from>
    <xdr:ext cx="534377" cy="259045"/>
    <xdr:sp macro="" textlink="">
      <xdr:nvSpPr>
        <xdr:cNvPr id="601" name="テキスト ボックス 600"/>
        <xdr:cNvSpPr txBox="1"/>
      </xdr:nvSpPr>
      <xdr:spPr>
        <a:xfrm>
          <a:off x="15214111" y="9892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56380</xdr:rowOff>
    </xdr:from>
    <xdr:to>
      <xdr:col>76</xdr:col>
      <xdr:colOff>165100</xdr:colOff>
      <xdr:row>57</xdr:row>
      <xdr:rowOff>157980</xdr:rowOff>
    </xdr:to>
    <xdr:sp macro="" textlink="">
      <xdr:nvSpPr>
        <xdr:cNvPr id="602" name="楕円 601"/>
        <xdr:cNvSpPr/>
      </xdr:nvSpPr>
      <xdr:spPr>
        <a:xfrm>
          <a:off x="14541500" y="9829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149107</xdr:rowOff>
    </xdr:from>
    <xdr:ext cx="534377" cy="259045"/>
    <xdr:sp macro="" textlink="">
      <xdr:nvSpPr>
        <xdr:cNvPr id="603" name="テキスト ボックス 602"/>
        <xdr:cNvSpPr txBox="1"/>
      </xdr:nvSpPr>
      <xdr:spPr>
        <a:xfrm>
          <a:off x="14325111" y="9921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36175</xdr:rowOff>
    </xdr:from>
    <xdr:to>
      <xdr:col>72</xdr:col>
      <xdr:colOff>38100</xdr:colOff>
      <xdr:row>57</xdr:row>
      <xdr:rowOff>137775</xdr:rowOff>
    </xdr:to>
    <xdr:sp macro="" textlink="">
      <xdr:nvSpPr>
        <xdr:cNvPr id="604" name="楕円 603"/>
        <xdr:cNvSpPr/>
      </xdr:nvSpPr>
      <xdr:spPr>
        <a:xfrm>
          <a:off x="13652500" y="9808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128902</xdr:rowOff>
    </xdr:from>
    <xdr:ext cx="534377" cy="259045"/>
    <xdr:sp macro="" textlink="">
      <xdr:nvSpPr>
        <xdr:cNvPr id="605" name="テキスト ボックス 604"/>
        <xdr:cNvSpPr txBox="1"/>
      </xdr:nvSpPr>
      <xdr:spPr>
        <a:xfrm>
          <a:off x="13436111" y="990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56348</xdr:rowOff>
    </xdr:from>
    <xdr:to>
      <xdr:col>67</xdr:col>
      <xdr:colOff>101600</xdr:colOff>
      <xdr:row>57</xdr:row>
      <xdr:rowOff>157948</xdr:rowOff>
    </xdr:to>
    <xdr:sp macro="" textlink="">
      <xdr:nvSpPr>
        <xdr:cNvPr id="606" name="楕円 605"/>
        <xdr:cNvSpPr/>
      </xdr:nvSpPr>
      <xdr:spPr>
        <a:xfrm>
          <a:off x="12763500" y="982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149075</xdr:rowOff>
    </xdr:from>
    <xdr:ext cx="534377" cy="259045"/>
    <xdr:sp macro="" textlink="">
      <xdr:nvSpPr>
        <xdr:cNvPr id="607" name="テキスト ボックス 606"/>
        <xdr:cNvSpPr txBox="1"/>
      </xdr:nvSpPr>
      <xdr:spPr>
        <a:xfrm>
          <a:off x="12547111" y="992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8" name="正方形/長方形 60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9" name="正方形/長方形 60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0" name="正方形/長方形 60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1" name="正方形/長方形 61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2" name="正方形/長方形 61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3" name="正方形/長方形 61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4" name="正方形/長方形 61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5" name="正方形/長方形 61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6" name="テキスト ボックス 61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7" name="直線コネクタ 61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8" name="直線コネクタ 617"/>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9" name="テキスト ボックス 618"/>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20" name="直線コネクタ 619"/>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21" name="テキスト ボックス 620"/>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2" name="直線コネクタ 621"/>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23" name="テキスト ボックス 622"/>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4" name="直線コネクタ 623"/>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25" name="テキスト ボックス 624"/>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7" name="テキスト ボックス 626"/>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86564</xdr:rowOff>
    </xdr:from>
    <xdr:to>
      <xdr:col>85</xdr:col>
      <xdr:colOff>126364</xdr:colOff>
      <xdr:row>78</xdr:row>
      <xdr:rowOff>139700</xdr:rowOff>
    </xdr:to>
    <xdr:cxnSp macro="">
      <xdr:nvCxnSpPr>
        <xdr:cNvPr id="629" name="直線コネクタ 628"/>
        <xdr:cNvCxnSpPr/>
      </xdr:nvCxnSpPr>
      <xdr:spPr>
        <a:xfrm flipV="1">
          <a:off x="16317595" y="12259514"/>
          <a:ext cx="1269" cy="1253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162492</xdr:rowOff>
    </xdr:from>
    <xdr:ext cx="249299" cy="259045"/>
    <xdr:sp macro="" textlink="">
      <xdr:nvSpPr>
        <xdr:cNvPr id="630" name="災害復旧費最小値テキスト"/>
        <xdr:cNvSpPr txBox="1"/>
      </xdr:nvSpPr>
      <xdr:spPr>
        <a:xfrm>
          <a:off x="16370300" y="135355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1" name="直線コネクタ 630"/>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33241</xdr:rowOff>
    </xdr:from>
    <xdr:ext cx="599010" cy="259045"/>
    <xdr:sp macro="" textlink="">
      <xdr:nvSpPr>
        <xdr:cNvPr id="632" name="災害復旧費最大値テキスト"/>
        <xdr:cNvSpPr txBox="1"/>
      </xdr:nvSpPr>
      <xdr:spPr>
        <a:xfrm>
          <a:off x="16370300" y="120347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274,122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86564</xdr:rowOff>
    </xdr:from>
    <xdr:to>
      <xdr:col>86</xdr:col>
      <xdr:colOff>25400</xdr:colOff>
      <xdr:row>71</xdr:row>
      <xdr:rowOff>86564</xdr:rowOff>
    </xdr:to>
    <xdr:cxnSp macro="">
      <xdr:nvCxnSpPr>
        <xdr:cNvPr id="633" name="直線コネクタ 632"/>
        <xdr:cNvCxnSpPr/>
      </xdr:nvCxnSpPr>
      <xdr:spPr>
        <a:xfrm>
          <a:off x="16230600" y="122595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134584</xdr:rowOff>
    </xdr:from>
    <xdr:to>
      <xdr:col>85</xdr:col>
      <xdr:colOff>127000</xdr:colOff>
      <xdr:row>78</xdr:row>
      <xdr:rowOff>139224</xdr:rowOff>
    </xdr:to>
    <xdr:cxnSp macro="">
      <xdr:nvCxnSpPr>
        <xdr:cNvPr id="634" name="直線コネクタ 633"/>
        <xdr:cNvCxnSpPr/>
      </xdr:nvCxnSpPr>
      <xdr:spPr>
        <a:xfrm flipV="1">
          <a:off x="15481300" y="13507684"/>
          <a:ext cx="8382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79942</xdr:rowOff>
    </xdr:from>
    <xdr:ext cx="469744" cy="259045"/>
    <xdr:sp macro="" textlink="">
      <xdr:nvSpPr>
        <xdr:cNvPr id="635" name="災害復旧費平均値テキスト"/>
        <xdr:cNvSpPr txBox="1"/>
      </xdr:nvSpPr>
      <xdr:spPr>
        <a:xfrm>
          <a:off x="16370300" y="132815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57065</xdr:rowOff>
    </xdr:from>
    <xdr:to>
      <xdr:col>85</xdr:col>
      <xdr:colOff>177800</xdr:colOff>
      <xdr:row>78</xdr:row>
      <xdr:rowOff>158665</xdr:rowOff>
    </xdr:to>
    <xdr:sp macro="" textlink="">
      <xdr:nvSpPr>
        <xdr:cNvPr id="636" name="フローチャート: 判断 635"/>
        <xdr:cNvSpPr/>
      </xdr:nvSpPr>
      <xdr:spPr>
        <a:xfrm>
          <a:off x="16268700" y="13430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134584</xdr:rowOff>
    </xdr:from>
    <xdr:to>
      <xdr:col>81</xdr:col>
      <xdr:colOff>50800</xdr:colOff>
      <xdr:row>78</xdr:row>
      <xdr:rowOff>139224</xdr:rowOff>
    </xdr:to>
    <xdr:cxnSp macro="">
      <xdr:nvCxnSpPr>
        <xdr:cNvPr id="637" name="直線コネクタ 636"/>
        <xdr:cNvCxnSpPr/>
      </xdr:nvCxnSpPr>
      <xdr:spPr>
        <a:xfrm>
          <a:off x="14592300" y="13507684"/>
          <a:ext cx="889000" cy="4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43600</xdr:rowOff>
    </xdr:from>
    <xdr:to>
      <xdr:col>81</xdr:col>
      <xdr:colOff>101600</xdr:colOff>
      <xdr:row>78</xdr:row>
      <xdr:rowOff>145200</xdr:rowOff>
    </xdr:to>
    <xdr:sp macro="" textlink="">
      <xdr:nvSpPr>
        <xdr:cNvPr id="638" name="フローチャート: 判断 637"/>
        <xdr:cNvSpPr/>
      </xdr:nvSpPr>
      <xdr:spPr>
        <a:xfrm>
          <a:off x="15430500" y="1341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161727</xdr:rowOff>
    </xdr:from>
    <xdr:ext cx="469744" cy="259045"/>
    <xdr:sp macro="" textlink="">
      <xdr:nvSpPr>
        <xdr:cNvPr id="639" name="テキスト ボックス 638"/>
        <xdr:cNvSpPr txBox="1"/>
      </xdr:nvSpPr>
      <xdr:spPr>
        <a:xfrm>
          <a:off x="15246428" y="1319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107783</xdr:rowOff>
    </xdr:from>
    <xdr:to>
      <xdr:col>76</xdr:col>
      <xdr:colOff>114300</xdr:colOff>
      <xdr:row>78</xdr:row>
      <xdr:rowOff>134584</xdr:rowOff>
    </xdr:to>
    <xdr:cxnSp macro="">
      <xdr:nvCxnSpPr>
        <xdr:cNvPr id="640" name="直線コネクタ 639"/>
        <xdr:cNvCxnSpPr/>
      </xdr:nvCxnSpPr>
      <xdr:spPr>
        <a:xfrm>
          <a:off x="13703300" y="13480883"/>
          <a:ext cx="889000" cy="2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45983</xdr:rowOff>
    </xdr:from>
    <xdr:to>
      <xdr:col>76</xdr:col>
      <xdr:colOff>165100</xdr:colOff>
      <xdr:row>78</xdr:row>
      <xdr:rowOff>147583</xdr:rowOff>
    </xdr:to>
    <xdr:sp macro="" textlink="">
      <xdr:nvSpPr>
        <xdr:cNvPr id="641" name="フローチャート: 判断 640"/>
        <xdr:cNvSpPr/>
      </xdr:nvSpPr>
      <xdr:spPr>
        <a:xfrm>
          <a:off x="14541500" y="1341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164110</xdr:rowOff>
    </xdr:from>
    <xdr:ext cx="469744" cy="259045"/>
    <xdr:sp macro="" textlink="">
      <xdr:nvSpPr>
        <xdr:cNvPr id="642" name="テキスト ボックス 641"/>
        <xdr:cNvSpPr txBox="1"/>
      </xdr:nvSpPr>
      <xdr:spPr>
        <a:xfrm>
          <a:off x="14357428" y="1319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11012</xdr:rowOff>
    </xdr:from>
    <xdr:to>
      <xdr:col>71</xdr:col>
      <xdr:colOff>177800</xdr:colOff>
      <xdr:row>78</xdr:row>
      <xdr:rowOff>107783</xdr:rowOff>
    </xdr:to>
    <xdr:cxnSp macro="">
      <xdr:nvCxnSpPr>
        <xdr:cNvPr id="643" name="直線コネクタ 642"/>
        <xdr:cNvCxnSpPr/>
      </xdr:nvCxnSpPr>
      <xdr:spPr>
        <a:xfrm>
          <a:off x="12814300" y="13384112"/>
          <a:ext cx="889000" cy="96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17252</xdr:rowOff>
    </xdr:from>
    <xdr:to>
      <xdr:col>72</xdr:col>
      <xdr:colOff>38100</xdr:colOff>
      <xdr:row>78</xdr:row>
      <xdr:rowOff>118852</xdr:rowOff>
    </xdr:to>
    <xdr:sp macro="" textlink="">
      <xdr:nvSpPr>
        <xdr:cNvPr id="644" name="フローチャート: 判断 643"/>
        <xdr:cNvSpPr/>
      </xdr:nvSpPr>
      <xdr:spPr>
        <a:xfrm>
          <a:off x="13652500" y="13390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135379</xdr:rowOff>
    </xdr:from>
    <xdr:ext cx="534377" cy="259045"/>
    <xdr:sp macro="" textlink="">
      <xdr:nvSpPr>
        <xdr:cNvPr id="645" name="テキスト ボックス 644"/>
        <xdr:cNvSpPr txBox="1"/>
      </xdr:nvSpPr>
      <xdr:spPr>
        <a:xfrm>
          <a:off x="13436111" y="1316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27059</xdr:rowOff>
    </xdr:from>
    <xdr:to>
      <xdr:col>67</xdr:col>
      <xdr:colOff>101600</xdr:colOff>
      <xdr:row>78</xdr:row>
      <xdr:rowOff>128659</xdr:rowOff>
    </xdr:to>
    <xdr:sp macro="" textlink="">
      <xdr:nvSpPr>
        <xdr:cNvPr id="646" name="フローチャート: 判断 645"/>
        <xdr:cNvSpPr/>
      </xdr:nvSpPr>
      <xdr:spPr>
        <a:xfrm>
          <a:off x="12763500" y="13400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119786</xdr:rowOff>
    </xdr:from>
    <xdr:ext cx="534377" cy="259045"/>
    <xdr:sp macro="" textlink="">
      <xdr:nvSpPr>
        <xdr:cNvPr id="647" name="テキスト ボックス 646"/>
        <xdr:cNvSpPr txBox="1"/>
      </xdr:nvSpPr>
      <xdr:spPr>
        <a:xfrm>
          <a:off x="12547111" y="13492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83784</xdr:rowOff>
    </xdr:from>
    <xdr:to>
      <xdr:col>85</xdr:col>
      <xdr:colOff>177800</xdr:colOff>
      <xdr:row>79</xdr:row>
      <xdr:rowOff>13934</xdr:rowOff>
    </xdr:to>
    <xdr:sp macro="" textlink="">
      <xdr:nvSpPr>
        <xdr:cNvPr id="653" name="楕円 652"/>
        <xdr:cNvSpPr/>
      </xdr:nvSpPr>
      <xdr:spPr>
        <a:xfrm>
          <a:off x="162687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35492</xdr:rowOff>
    </xdr:from>
    <xdr:ext cx="469744" cy="259045"/>
    <xdr:sp macro="" textlink="">
      <xdr:nvSpPr>
        <xdr:cNvPr id="654" name="災害復旧費該当値テキスト"/>
        <xdr:cNvSpPr txBox="1"/>
      </xdr:nvSpPr>
      <xdr:spPr>
        <a:xfrm>
          <a:off x="16370300" y="1340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88424</xdr:rowOff>
    </xdr:from>
    <xdr:to>
      <xdr:col>81</xdr:col>
      <xdr:colOff>101600</xdr:colOff>
      <xdr:row>79</xdr:row>
      <xdr:rowOff>18574</xdr:rowOff>
    </xdr:to>
    <xdr:sp macro="" textlink="">
      <xdr:nvSpPr>
        <xdr:cNvPr id="655" name="楕円 654"/>
        <xdr:cNvSpPr/>
      </xdr:nvSpPr>
      <xdr:spPr>
        <a:xfrm>
          <a:off x="15430500" y="13461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9701</xdr:rowOff>
    </xdr:from>
    <xdr:ext cx="378565" cy="259045"/>
    <xdr:sp macro="" textlink="">
      <xdr:nvSpPr>
        <xdr:cNvPr id="656" name="テキスト ボックス 655"/>
        <xdr:cNvSpPr txBox="1"/>
      </xdr:nvSpPr>
      <xdr:spPr>
        <a:xfrm>
          <a:off x="15292017" y="135542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83784</xdr:rowOff>
    </xdr:from>
    <xdr:to>
      <xdr:col>76</xdr:col>
      <xdr:colOff>165100</xdr:colOff>
      <xdr:row>79</xdr:row>
      <xdr:rowOff>13934</xdr:rowOff>
    </xdr:to>
    <xdr:sp macro="" textlink="">
      <xdr:nvSpPr>
        <xdr:cNvPr id="657" name="楕円 656"/>
        <xdr:cNvSpPr/>
      </xdr:nvSpPr>
      <xdr:spPr>
        <a:xfrm>
          <a:off x="14541500" y="13456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5061</xdr:rowOff>
    </xdr:from>
    <xdr:ext cx="469744" cy="259045"/>
    <xdr:sp macro="" textlink="">
      <xdr:nvSpPr>
        <xdr:cNvPr id="658" name="テキスト ボックス 657"/>
        <xdr:cNvSpPr txBox="1"/>
      </xdr:nvSpPr>
      <xdr:spPr>
        <a:xfrm>
          <a:off x="14357428" y="1354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56983</xdr:rowOff>
    </xdr:from>
    <xdr:to>
      <xdr:col>72</xdr:col>
      <xdr:colOff>38100</xdr:colOff>
      <xdr:row>78</xdr:row>
      <xdr:rowOff>158583</xdr:rowOff>
    </xdr:to>
    <xdr:sp macro="" textlink="">
      <xdr:nvSpPr>
        <xdr:cNvPr id="659" name="楕円 658"/>
        <xdr:cNvSpPr/>
      </xdr:nvSpPr>
      <xdr:spPr>
        <a:xfrm>
          <a:off x="13652500" y="13430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149710</xdr:rowOff>
    </xdr:from>
    <xdr:ext cx="469744" cy="259045"/>
    <xdr:sp macro="" textlink="">
      <xdr:nvSpPr>
        <xdr:cNvPr id="660" name="テキスト ボックス 659"/>
        <xdr:cNvSpPr txBox="1"/>
      </xdr:nvSpPr>
      <xdr:spPr>
        <a:xfrm>
          <a:off x="13468428" y="135228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131662</xdr:rowOff>
    </xdr:from>
    <xdr:to>
      <xdr:col>67</xdr:col>
      <xdr:colOff>101600</xdr:colOff>
      <xdr:row>78</xdr:row>
      <xdr:rowOff>61812</xdr:rowOff>
    </xdr:to>
    <xdr:sp macro="" textlink="">
      <xdr:nvSpPr>
        <xdr:cNvPr id="661" name="楕円 660"/>
        <xdr:cNvSpPr/>
      </xdr:nvSpPr>
      <xdr:spPr>
        <a:xfrm>
          <a:off x="12763500" y="13333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78339</xdr:rowOff>
    </xdr:from>
    <xdr:ext cx="534377" cy="259045"/>
    <xdr:sp macro="" textlink="">
      <xdr:nvSpPr>
        <xdr:cNvPr id="662" name="テキスト ボックス 661"/>
        <xdr:cNvSpPr txBox="1"/>
      </xdr:nvSpPr>
      <xdr:spPr>
        <a:xfrm>
          <a:off x="12547111" y="13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3" name="直線コネクタ 672"/>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4" name="テキスト ボックス 673"/>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5" name="直線コネクタ 674"/>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6" name="テキスト ボックス 675"/>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7" name="直線コネクタ 676"/>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8" name="テキスト ボックス 677"/>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9" name="直線コネクタ 678"/>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80" name="テキスト ボックス 679"/>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2" name="テキスト ボックス 681"/>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150220</xdr:rowOff>
    </xdr:from>
    <xdr:to>
      <xdr:col>85</xdr:col>
      <xdr:colOff>126364</xdr:colOff>
      <xdr:row>98</xdr:row>
      <xdr:rowOff>53412</xdr:rowOff>
    </xdr:to>
    <xdr:cxnSp macro="">
      <xdr:nvCxnSpPr>
        <xdr:cNvPr id="684" name="直線コネクタ 683"/>
        <xdr:cNvCxnSpPr/>
      </xdr:nvCxnSpPr>
      <xdr:spPr>
        <a:xfrm flipV="1">
          <a:off x="16317595" y="15752170"/>
          <a:ext cx="1269" cy="1103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57239</xdr:rowOff>
    </xdr:from>
    <xdr:ext cx="534377" cy="259045"/>
    <xdr:sp macro="" textlink="">
      <xdr:nvSpPr>
        <xdr:cNvPr id="685" name="公債費最小値テキスト"/>
        <xdr:cNvSpPr txBox="1"/>
      </xdr:nvSpPr>
      <xdr:spPr>
        <a:xfrm>
          <a:off x="16370300" y="168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53412</xdr:rowOff>
    </xdr:from>
    <xdr:to>
      <xdr:col>86</xdr:col>
      <xdr:colOff>25400</xdr:colOff>
      <xdr:row>98</xdr:row>
      <xdr:rowOff>53412</xdr:rowOff>
    </xdr:to>
    <xdr:cxnSp macro="">
      <xdr:nvCxnSpPr>
        <xdr:cNvPr id="686" name="直線コネクタ 685"/>
        <xdr:cNvCxnSpPr/>
      </xdr:nvCxnSpPr>
      <xdr:spPr>
        <a:xfrm>
          <a:off x="16230600" y="16855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96897</xdr:rowOff>
    </xdr:from>
    <xdr:ext cx="599010" cy="259045"/>
    <xdr:sp macro="" textlink="">
      <xdr:nvSpPr>
        <xdr:cNvPr id="687" name="公債費最大値テキスト"/>
        <xdr:cNvSpPr txBox="1"/>
      </xdr:nvSpPr>
      <xdr:spPr>
        <a:xfrm>
          <a:off x="16370300" y="155273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150220</xdr:rowOff>
    </xdr:from>
    <xdr:to>
      <xdr:col>86</xdr:col>
      <xdr:colOff>25400</xdr:colOff>
      <xdr:row>91</xdr:row>
      <xdr:rowOff>150220</xdr:rowOff>
    </xdr:to>
    <xdr:cxnSp macro="">
      <xdr:nvCxnSpPr>
        <xdr:cNvPr id="688" name="直線コネクタ 687"/>
        <xdr:cNvCxnSpPr/>
      </xdr:nvCxnSpPr>
      <xdr:spPr>
        <a:xfrm>
          <a:off x="16230600" y="1575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55187</xdr:rowOff>
    </xdr:from>
    <xdr:to>
      <xdr:col>85</xdr:col>
      <xdr:colOff>127000</xdr:colOff>
      <xdr:row>96</xdr:row>
      <xdr:rowOff>74225</xdr:rowOff>
    </xdr:to>
    <xdr:cxnSp macro="">
      <xdr:nvCxnSpPr>
        <xdr:cNvPr id="689" name="直線コネクタ 688"/>
        <xdr:cNvCxnSpPr/>
      </xdr:nvCxnSpPr>
      <xdr:spPr>
        <a:xfrm flipV="1">
          <a:off x="15481300" y="16514387"/>
          <a:ext cx="838200" cy="1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102829</xdr:rowOff>
    </xdr:from>
    <xdr:ext cx="534377" cy="259045"/>
    <xdr:sp macro="" textlink="">
      <xdr:nvSpPr>
        <xdr:cNvPr id="690" name="公債費平均値テキスト"/>
        <xdr:cNvSpPr txBox="1"/>
      </xdr:nvSpPr>
      <xdr:spPr>
        <a:xfrm>
          <a:off x="16370300" y="16562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124402</xdr:rowOff>
    </xdr:from>
    <xdr:to>
      <xdr:col>85</xdr:col>
      <xdr:colOff>177800</xdr:colOff>
      <xdr:row>97</xdr:row>
      <xdr:rowOff>54552</xdr:rowOff>
    </xdr:to>
    <xdr:sp macro="" textlink="">
      <xdr:nvSpPr>
        <xdr:cNvPr id="691" name="フローチャート: 判断 690"/>
        <xdr:cNvSpPr/>
      </xdr:nvSpPr>
      <xdr:spPr>
        <a:xfrm>
          <a:off x="16268700" y="1658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74225</xdr:rowOff>
    </xdr:from>
    <xdr:to>
      <xdr:col>81</xdr:col>
      <xdr:colOff>50800</xdr:colOff>
      <xdr:row>96</xdr:row>
      <xdr:rowOff>84722</xdr:rowOff>
    </xdr:to>
    <xdr:cxnSp macro="">
      <xdr:nvCxnSpPr>
        <xdr:cNvPr id="692" name="直線コネクタ 691"/>
        <xdr:cNvCxnSpPr/>
      </xdr:nvCxnSpPr>
      <xdr:spPr>
        <a:xfrm flipV="1">
          <a:off x="14592300" y="16533425"/>
          <a:ext cx="889000" cy="10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131708</xdr:rowOff>
    </xdr:from>
    <xdr:to>
      <xdr:col>81</xdr:col>
      <xdr:colOff>101600</xdr:colOff>
      <xdr:row>97</xdr:row>
      <xdr:rowOff>61858</xdr:rowOff>
    </xdr:to>
    <xdr:sp macro="" textlink="">
      <xdr:nvSpPr>
        <xdr:cNvPr id="693" name="フローチャート: 判断 692"/>
        <xdr:cNvSpPr/>
      </xdr:nvSpPr>
      <xdr:spPr>
        <a:xfrm>
          <a:off x="15430500" y="16590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52985</xdr:rowOff>
    </xdr:from>
    <xdr:ext cx="534377" cy="259045"/>
    <xdr:sp macro="" textlink="">
      <xdr:nvSpPr>
        <xdr:cNvPr id="694" name="テキスト ボックス 693"/>
        <xdr:cNvSpPr txBox="1"/>
      </xdr:nvSpPr>
      <xdr:spPr>
        <a:xfrm>
          <a:off x="15214111" y="16683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84722</xdr:rowOff>
    </xdr:from>
    <xdr:to>
      <xdr:col>76</xdr:col>
      <xdr:colOff>114300</xdr:colOff>
      <xdr:row>96</xdr:row>
      <xdr:rowOff>115422</xdr:rowOff>
    </xdr:to>
    <xdr:cxnSp macro="">
      <xdr:nvCxnSpPr>
        <xdr:cNvPr id="695" name="直線コネクタ 694"/>
        <xdr:cNvCxnSpPr/>
      </xdr:nvCxnSpPr>
      <xdr:spPr>
        <a:xfrm flipV="1">
          <a:off x="13703300" y="16543922"/>
          <a:ext cx="889000" cy="30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142566</xdr:rowOff>
    </xdr:from>
    <xdr:to>
      <xdr:col>76</xdr:col>
      <xdr:colOff>165100</xdr:colOff>
      <xdr:row>97</xdr:row>
      <xdr:rowOff>72716</xdr:rowOff>
    </xdr:to>
    <xdr:sp macro="" textlink="">
      <xdr:nvSpPr>
        <xdr:cNvPr id="696" name="フローチャート: 判断 695"/>
        <xdr:cNvSpPr/>
      </xdr:nvSpPr>
      <xdr:spPr>
        <a:xfrm>
          <a:off x="14541500" y="16601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63843</xdr:rowOff>
    </xdr:from>
    <xdr:ext cx="534377" cy="259045"/>
    <xdr:sp macro="" textlink="">
      <xdr:nvSpPr>
        <xdr:cNvPr id="697" name="テキスト ボックス 696"/>
        <xdr:cNvSpPr txBox="1"/>
      </xdr:nvSpPr>
      <xdr:spPr>
        <a:xfrm>
          <a:off x="14325111" y="16694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115422</xdr:rowOff>
    </xdr:from>
    <xdr:to>
      <xdr:col>71</xdr:col>
      <xdr:colOff>177800</xdr:colOff>
      <xdr:row>97</xdr:row>
      <xdr:rowOff>57728</xdr:rowOff>
    </xdr:to>
    <xdr:cxnSp macro="">
      <xdr:nvCxnSpPr>
        <xdr:cNvPr id="698" name="直線コネクタ 697"/>
        <xdr:cNvCxnSpPr/>
      </xdr:nvCxnSpPr>
      <xdr:spPr>
        <a:xfrm flipV="1">
          <a:off x="12814300" y="16574622"/>
          <a:ext cx="889000" cy="11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164055</xdr:rowOff>
    </xdr:from>
    <xdr:to>
      <xdr:col>72</xdr:col>
      <xdr:colOff>38100</xdr:colOff>
      <xdr:row>97</xdr:row>
      <xdr:rowOff>94205</xdr:rowOff>
    </xdr:to>
    <xdr:sp macro="" textlink="">
      <xdr:nvSpPr>
        <xdr:cNvPr id="699" name="フローチャート: 判断 698"/>
        <xdr:cNvSpPr/>
      </xdr:nvSpPr>
      <xdr:spPr>
        <a:xfrm>
          <a:off x="13652500" y="16623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85332</xdr:rowOff>
    </xdr:from>
    <xdr:ext cx="534377" cy="259045"/>
    <xdr:sp macro="" textlink="">
      <xdr:nvSpPr>
        <xdr:cNvPr id="700" name="テキスト ボックス 699"/>
        <xdr:cNvSpPr txBox="1"/>
      </xdr:nvSpPr>
      <xdr:spPr>
        <a:xfrm>
          <a:off x="13436111" y="16715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156786</xdr:rowOff>
    </xdr:from>
    <xdr:to>
      <xdr:col>67</xdr:col>
      <xdr:colOff>101600</xdr:colOff>
      <xdr:row>97</xdr:row>
      <xdr:rowOff>86936</xdr:rowOff>
    </xdr:to>
    <xdr:sp macro="" textlink="">
      <xdr:nvSpPr>
        <xdr:cNvPr id="701" name="フローチャート: 判断 700"/>
        <xdr:cNvSpPr/>
      </xdr:nvSpPr>
      <xdr:spPr>
        <a:xfrm>
          <a:off x="12763500" y="16615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103463</xdr:rowOff>
    </xdr:from>
    <xdr:ext cx="534377" cy="259045"/>
    <xdr:sp macro="" textlink="">
      <xdr:nvSpPr>
        <xdr:cNvPr id="702" name="テキスト ボックス 701"/>
        <xdr:cNvSpPr txBox="1"/>
      </xdr:nvSpPr>
      <xdr:spPr>
        <a:xfrm>
          <a:off x="12547111" y="16391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4387</xdr:rowOff>
    </xdr:from>
    <xdr:to>
      <xdr:col>85</xdr:col>
      <xdr:colOff>177800</xdr:colOff>
      <xdr:row>96</xdr:row>
      <xdr:rowOff>105987</xdr:rowOff>
    </xdr:to>
    <xdr:sp macro="" textlink="">
      <xdr:nvSpPr>
        <xdr:cNvPr id="708" name="楕円 707"/>
        <xdr:cNvSpPr/>
      </xdr:nvSpPr>
      <xdr:spPr>
        <a:xfrm>
          <a:off x="16268700" y="16463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27264</xdr:rowOff>
    </xdr:from>
    <xdr:ext cx="534377" cy="259045"/>
    <xdr:sp macro="" textlink="">
      <xdr:nvSpPr>
        <xdr:cNvPr id="709" name="公債費該当値テキスト"/>
        <xdr:cNvSpPr txBox="1"/>
      </xdr:nvSpPr>
      <xdr:spPr>
        <a:xfrm>
          <a:off x="16370300" y="16315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23425</xdr:rowOff>
    </xdr:from>
    <xdr:to>
      <xdr:col>81</xdr:col>
      <xdr:colOff>101600</xdr:colOff>
      <xdr:row>96</xdr:row>
      <xdr:rowOff>125025</xdr:rowOff>
    </xdr:to>
    <xdr:sp macro="" textlink="">
      <xdr:nvSpPr>
        <xdr:cNvPr id="710" name="楕円 709"/>
        <xdr:cNvSpPr/>
      </xdr:nvSpPr>
      <xdr:spPr>
        <a:xfrm>
          <a:off x="15430500" y="16482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141552</xdr:rowOff>
    </xdr:from>
    <xdr:ext cx="534377" cy="259045"/>
    <xdr:sp macro="" textlink="">
      <xdr:nvSpPr>
        <xdr:cNvPr id="711" name="テキスト ボックス 710"/>
        <xdr:cNvSpPr txBox="1"/>
      </xdr:nvSpPr>
      <xdr:spPr>
        <a:xfrm>
          <a:off x="15214111" y="1625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33922</xdr:rowOff>
    </xdr:from>
    <xdr:to>
      <xdr:col>76</xdr:col>
      <xdr:colOff>165100</xdr:colOff>
      <xdr:row>96</xdr:row>
      <xdr:rowOff>135522</xdr:rowOff>
    </xdr:to>
    <xdr:sp macro="" textlink="">
      <xdr:nvSpPr>
        <xdr:cNvPr id="712" name="楕円 711"/>
        <xdr:cNvSpPr/>
      </xdr:nvSpPr>
      <xdr:spPr>
        <a:xfrm>
          <a:off x="14541500" y="16493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152049</xdr:rowOff>
    </xdr:from>
    <xdr:ext cx="534377" cy="259045"/>
    <xdr:sp macro="" textlink="">
      <xdr:nvSpPr>
        <xdr:cNvPr id="713" name="テキスト ボックス 712"/>
        <xdr:cNvSpPr txBox="1"/>
      </xdr:nvSpPr>
      <xdr:spPr>
        <a:xfrm>
          <a:off x="14325111" y="16268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64622</xdr:rowOff>
    </xdr:from>
    <xdr:to>
      <xdr:col>72</xdr:col>
      <xdr:colOff>38100</xdr:colOff>
      <xdr:row>96</xdr:row>
      <xdr:rowOff>166222</xdr:rowOff>
    </xdr:to>
    <xdr:sp macro="" textlink="">
      <xdr:nvSpPr>
        <xdr:cNvPr id="714" name="楕円 713"/>
        <xdr:cNvSpPr/>
      </xdr:nvSpPr>
      <xdr:spPr>
        <a:xfrm>
          <a:off x="13652500" y="16523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11299</xdr:rowOff>
    </xdr:from>
    <xdr:ext cx="534377" cy="259045"/>
    <xdr:sp macro="" textlink="">
      <xdr:nvSpPr>
        <xdr:cNvPr id="715" name="テキスト ボックス 714"/>
        <xdr:cNvSpPr txBox="1"/>
      </xdr:nvSpPr>
      <xdr:spPr>
        <a:xfrm>
          <a:off x="13436111" y="16299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6928</xdr:rowOff>
    </xdr:from>
    <xdr:to>
      <xdr:col>67</xdr:col>
      <xdr:colOff>101600</xdr:colOff>
      <xdr:row>97</xdr:row>
      <xdr:rowOff>108528</xdr:rowOff>
    </xdr:to>
    <xdr:sp macro="" textlink="">
      <xdr:nvSpPr>
        <xdr:cNvPr id="716" name="楕円 715"/>
        <xdr:cNvSpPr/>
      </xdr:nvSpPr>
      <xdr:spPr>
        <a:xfrm>
          <a:off x="12763500" y="166375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99655</xdr:rowOff>
    </xdr:from>
    <xdr:ext cx="534377" cy="259045"/>
    <xdr:sp macro="" textlink="">
      <xdr:nvSpPr>
        <xdr:cNvPr id="717" name="テキスト ボックス 716"/>
        <xdr:cNvSpPr txBox="1"/>
      </xdr:nvSpPr>
      <xdr:spPr>
        <a:xfrm>
          <a:off x="12547111" y="16730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8" name="直線コネクタ 727"/>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9" name="テキスト ボックス 728"/>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0" name="直線コネクタ 729"/>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1" name="テキスト ボックス 730"/>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2" name="直線コネクタ 731"/>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3" name="テキスト ボックス 732"/>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4" name="直線コネクタ 733"/>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5" name="テキスト ボックス 734"/>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6" name="直線コネクタ 735"/>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7" name="テキスト ボックス 736"/>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8" name="直線コネクタ 737"/>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9" name="テキスト ボックス 738"/>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14035</xdr:rowOff>
    </xdr:from>
    <xdr:to>
      <xdr:col>116</xdr:col>
      <xdr:colOff>62864</xdr:colOff>
      <xdr:row>39</xdr:row>
      <xdr:rowOff>98878</xdr:rowOff>
    </xdr:to>
    <xdr:cxnSp macro="">
      <xdr:nvCxnSpPr>
        <xdr:cNvPr id="743" name="直線コネクタ 742"/>
        <xdr:cNvCxnSpPr/>
      </xdr:nvCxnSpPr>
      <xdr:spPr>
        <a:xfrm flipV="1">
          <a:off x="22159595" y="5157535"/>
          <a:ext cx="1269" cy="1627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122742</xdr:rowOff>
    </xdr:from>
    <xdr:ext cx="249299" cy="259045"/>
    <xdr:sp macro="" textlink="">
      <xdr:nvSpPr>
        <xdr:cNvPr id="744" name="諸支出金最小値テキスト"/>
        <xdr:cNvSpPr txBox="1"/>
      </xdr:nvSpPr>
      <xdr:spPr>
        <a:xfrm>
          <a:off x="22212300" y="6809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5" name="直線コネクタ 744"/>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132162</xdr:rowOff>
    </xdr:from>
    <xdr:ext cx="534377" cy="259045"/>
    <xdr:sp macro="" textlink="">
      <xdr:nvSpPr>
        <xdr:cNvPr id="746" name="諸支出金最大値テキスト"/>
        <xdr:cNvSpPr txBox="1"/>
      </xdr:nvSpPr>
      <xdr:spPr>
        <a:xfrm>
          <a:off x="22212300" y="493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49,848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14035</xdr:rowOff>
    </xdr:from>
    <xdr:to>
      <xdr:col>116</xdr:col>
      <xdr:colOff>152400</xdr:colOff>
      <xdr:row>30</xdr:row>
      <xdr:rowOff>14035</xdr:rowOff>
    </xdr:to>
    <xdr:cxnSp macro="">
      <xdr:nvCxnSpPr>
        <xdr:cNvPr id="747" name="直線コネクタ 746"/>
        <xdr:cNvCxnSpPr/>
      </xdr:nvCxnSpPr>
      <xdr:spPr>
        <a:xfrm>
          <a:off x="22072600" y="5157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96985</xdr:rowOff>
    </xdr:from>
    <xdr:to>
      <xdr:col>116</xdr:col>
      <xdr:colOff>63500</xdr:colOff>
      <xdr:row>39</xdr:row>
      <xdr:rowOff>98878</xdr:rowOff>
    </xdr:to>
    <xdr:cxnSp macro="">
      <xdr:nvCxnSpPr>
        <xdr:cNvPr id="748" name="直線コネクタ 747"/>
        <xdr:cNvCxnSpPr/>
      </xdr:nvCxnSpPr>
      <xdr:spPr>
        <a:xfrm>
          <a:off x="21323300" y="6783535"/>
          <a:ext cx="8382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40192</xdr:rowOff>
    </xdr:from>
    <xdr:ext cx="378565" cy="259045"/>
    <xdr:sp macro="" textlink="">
      <xdr:nvSpPr>
        <xdr:cNvPr id="749" name="諸支出金平均値テキスト"/>
        <xdr:cNvSpPr txBox="1"/>
      </xdr:nvSpPr>
      <xdr:spPr>
        <a:xfrm>
          <a:off x="22212300" y="655529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17315</xdr:rowOff>
    </xdr:from>
    <xdr:to>
      <xdr:col>116</xdr:col>
      <xdr:colOff>114300</xdr:colOff>
      <xdr:row>39</xdr:row>
      <xdr:rowOff>118915</xdr:rowOff>
    </xdr:to>
    <xdr:sp macro="" textlink="">
      <xdr:nvSpPr>
        <xdr:cNvPr id="750" name="フローチャート: 判断 749"/>
        <xdr:cNvSpPr/>
      </xdr:nvSpPr>
      <xdr:spPr>
        <a:xfrm>
          <a:off x="22110700" y="6703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96985</xdr:rowOff>
    </xdr:from>
    <xdr:to>
      <xdr:col>111</xdr:col>
      <xdr:colOff>177800</xdr:colOff>
      <xdr:row>39</xdr:row>
      <xdr:rowOff>98878</xdr:rowOff>
    </xdr:to>
    <xdr:cxnSp macro="">
      <xdr:nvCxnSpPr>
        <xdr:cNvPr id="751" name="直線コネクタ 750"/>
        <xdr:cNvCxnSpPr/>
      </xdr:nvCxnSpPr>
      <xdr:spPr>
        <a:xfrm flipV="1">
          <a:off x="20434300" y="6783535"/>
          <a:ext cx="889000" cy="1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15356</xdr:rowOff>
    </xdr:from>
    <xdr:to>
      <xdr:col>112</xdr:col>
      <xdr:colOff>38100</xdr:colOff>
      <xdr:row>39</xdr:row>
      <xdr:rowOff>116956</xdr:rowOff>
    </xdr:to>
    <xdr:sp macro="" textlink="">
      <xdr:nvSpPr>
        <xdr:cNvPr id="752" name="フローチャート: 判断 751"/>
        <xdr:cNvSpPr/>
      </xdr:nvSpPr>
      <xdr:spPr>
        <a:xfrm>
          <a:off x="21272500" y="670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133483</xdr:rowOff>
    </xdr:from>
    <xdr:ext cx="469744" cy="259045"/>
    <xdr:sp macro="" textlink="">
      <xdr:nvSpPr>
        <xdr:cNvPr id="753" name="テキスト ボックス 752"/>
        <xdr:cNvSpPr txBox="1"/>
      </xdr:nvSpPr>
      <xdr:spPr>
        <a:xfrm>
          <a:off x="21088428" y="6477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105965</xdr:rowOff>
    </xdr:from>
    <xdr:to>
      <xdr:col>107</xdr:col>
      <xdr:colOff>50800</xdr:colOff>
      <xdr:row>39</xdr:row>
      <xdr:rowOff>98878</xdr:rowOff>
    </xdr:to>
    <xdr:cxnSp macro="">
      <xdr:nvCxnSpPr>
        <xdr:cNvPr id="754" name="直線コネクタ 753"/>
        <xdr:cNvCxnSpPr/>
      </xdr:nvCxnSpPr>
      <xdr:spPr>
        <a:xfrm>
          <a:off x="19545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22900</xdr:rowOff>
    </xdr:from>
    <xdr:to>
      <xdr:col>107</xdr:col>
      <xdr:colOff>101600</xdr:colOff>
      <xdr:row>39</xdr:row>
      <xdr:rowOff>124500</xdr:rowOff>
    </xdr:to>
    <xdr:sp macro="" textlink="">
      <xdr:nvSpPr>
        <xdr:cNvPr id="755" name="フローチャート: 判断 754"/>
        <xdr:cNvSpPr/>
      </xdr:nvSpPr>
      <xdr:spPr>
        <a:xfrm>
          <a:off x="20383500" y="670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141027</xdr:rowOff>
    </xdr:from>
    <xdr:ext cx="378565" cy="259045"/>
    <xdr:sp macro="" textlink="">
      <xdr:nvSpPr>
        <xdr:cNvPr id="756" name="テキスト ボックス 755"/>
        <xdr:cNvSpPr txBox="1"/>
      </xdr:nvSpPr>
      <xdr:spPr>
        <a:xfrm>
          <a:off x="20245017" y="6484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105965</xdr:rowOff>
    </xdr:from>
    <xdr:to>
      <xdr:col>102</xdr:col>
      <xdr:colOff>114300</xdr:colOff>
      <xdr:row>39</xdr:row>
      <xdr:rowOff>98878</xdr:rowOff>
    </xdr:to>
    <xdr:cxnSp macro="">
      <xdr:nvCxnSpPr>
        <xdr:cNvPr id="757" name="直線コネクタ 756"/>
        <xdr:cNvCxnSpPr/>
      </xdr:nvCxnSpPr>
      <xdr:spPr>
        <a:xfrm flipV="1">
          <a:off x="18656300" y="6449615"/>
          <a:ext cx="889000" cy="335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39425</xdr:rowOff>
    </xdr:from>
    <xdr:to>
      <xdr:col>102</xdr:col>
      <xdr:colOff>165100</xdr:colOff>
      <xdr:row>39</xdr:row>
      <xdr:rowOff>141025</xdr:rowOff>
    </xdr:to>
    <xdr:sp macro="" textlink="">
      <xdr:nvSpPr>
        <xdr:cNvPr id="758" name="フローチャート: 判断 757"/>
        <xdr:cNvSpPr/>
      </xdr:nvSpPr>
      <xdr:spPr>
        <a:xfrm>
          <a:off x="19494500" y="6725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132152</xdr:rowOff>
    </xdr:from>
    <xdr:ext cx="378565" cy="259045"/>
    <xdr:sp macro="" textlink="">
      <xdr:nvSpPr>
        <xdr:cNvPr id="759" name="テキスト ボックス 758"/>
        <xdr:cNvSpPr txBox="1"/>
      </xdr:nvSpPr>
      <xdr:spPr>
        <a:xfrm>
          <a:off x="19356017" y="68187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48046</xdr:rowOff>
    </xdr:from>
    <xdr:to>
      <xdr:col>98</xdr:col>
      <xdr:colOff>38100</xdr:colOff>
      <xdr:row>39</xdr:row>
      <xdr:rowOff>149646</xdr:rowOff>
    </xdr:to>
    <xdr:sp macro="" textlink="">
      <xdr:nvSpPr>
        <xdr:cNvPr id="760" name="フローチャート: 判断 759"/>
        <xdr:cNvSpPr/>
      </xdr:nvSpPr>
      <xdr:spPr>
        <a:xfrm>
          <a:off x="18605500" y="6734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37</xdr:row>
      <xdr:rowOff>166173</xdr:rowOff>
    </xdr:from>
    <xdr:ext cx="249299" cy="259045"/>
    <xdr:sp macro="" textlink="">
      <xdr:nvSpPr>
        <xdr:cNvPr id="761" name="テキスト ボックス 760"/>
        <xdr:cNvSpPr txBox="1"/>
      </xdr:nvSpPr>
      <xdr:spPr>
        <a:xfrm>
          <a:off x="18531650" y="650982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7" name="楕円 766"/>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167192</xdr:rowOff>
    </xdr:from>
    <xdr:ext cx="249299" cy="259045"/>
    <xdr:sp macro="" textlink="">
      <xdr:nvSpPr>
        <xdr:cNvPr id="768" name="諸支出金該当値テキスト"/>
        <xdr:cNvSpPr txBox="1"/>
      </xdr:nvSpPr>
      <xdr:spPr>
        <a:xfrm>
          <a:off x="22212300" y="668229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46185</xdr:rowOff>
    </xdr:from>
    <xdr:to>
      <xdr:col>112</xdr:col>
      <xdr:colOff>38100</xdr:colOff>
      <xdr:row>39</xdr:row>
      <xdr:rowOff>147785</xdr:rowOff>
    </xdr:to>
    <xdr:sp macro="" textlink="">
      <xdr:nvSpPr>
        <xdr:cNvPr id="769" name="楕円 768"/>
        <xdr:cNvSpPr/>
      </xdr:nvSpPr>
      <xdr:spPr>
        <a:xfrm>
          <a:off x="21272500" y="6732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138912</xdr:rowOff>
    </xdr:from>
    <xdr:ext cx="313932" cy="259045"/>
    <xdr:sp macro="" textlink="">
      <xdr:nvSpPr>
        <xdr:cNvPr id="770" name="テキスト ボックス 769"/>
        <xdr:cNvSpPr txBox="1"/>
      </xdr:nvSpPr>
      <xdr:spPr>
        <a:xfrm>
          <a:off x="21166333" y="68254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1" name="楕円 770"/>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2" name="テキスト ボックス 771"/>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55165</xdr:rowOff>
    </xdr:from>
    <xdr:to>
      <xdr:col>102</xdr:col>
      <xdr:colOff>165100</xdr:colOff>
      <xdr:row>37</xdr:row>
      <xdr:rowOff>156765</xdr:rowOff>
    </xdr:to>
    <xdr:sp macro="" textlink="">
      <xdr:nvSpPr>
        <xdr:cNvPr id="773" name="楕円 772"/>
        <xdr:cNvSpPr/>
      </xdr:nvSpPr>
      <xdr:spPr>
        <a:xfrm>
          <a:off x="19494500" y="6398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36</xdr:row>
      <xdr:rowOff>1842</xdr:rowOff>
    </xdr:from>
    <xdr:ext cx="534377" cy="259045"/>
    <xdr:sp macro="" textlink="">
      <xdr:nvSpPr>
        <xdr:cNvPr id="774" name="テキスト ボックス 773"/>
        <xdr:cNvSpPr txBox="1"/>
      </xdr:nvSpPr>
      <xdr:spPr>
        <a:xfrm>
          <a:off x="19278111" y="6174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5" name="楕円 774"/>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6" name="テキスト ボックス 775"/>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増減の大きいものとしては，ふるさと納税関係経費の増による総務費の増，物価上昇対策の給付金等による民生費の増，浄水場更新事業に係る水道事業会計への出資金による衛生費の増，かわまちづくり事業や都市再生整備事業等による土木費の増などとなっている。</a:t>
          </a:r>
        </a:p>
        <a:p>
          <a:r>
            <a:rPr kumimoji="1" lang="ja-JP" altLang="en-US" sz="1300">
              <a:latin typeface="ＭＳ Ｐゴシック" panose="020B0600070205080204" pitchFamily="50" charset="-128"/>
              <a:ea typeface="ＭＳ Ｐゴシック" panose="020B0600070205080204" pitchFamily="50" charset="-128"/>
            </a:rPr>
            <a:t>　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７月豪雨災害，令和２年度からの新型コロナ対応等，経年での比較が困難な状況が続いているが，経常的な経費については物価上昇も相まって増加傾向にあることから，無駄な支出の削減や補助金の検証・見直しを常に行っていく必要が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50">
              <a:latin typeface="ＭＳ ゴシック" pitchFamily="49" charset="-128"/>
              <a:ea typeface="ＭＳ ゴシック" pitchFamily="49" charset="-128"/>
            </a:rPr>
            <a:t>　積極的な国県補助金の確保や，過疎債等の後年度の交付税措置が大きい地方債の有効活用に加え，人件費や公債費等の抑制により経費を削減し，効率的な財政運営を行ってきた結果，地方財政法に基づく剰余金積立により財政調整基金の残高が毎年増加していたが，平成</a:t>
          </a:r>
          <a:r>
            <a:rPr kumimoji="1" lang="en-US" altLang="ja-JP" sz="1150">
              <a:latin typeface="ＭＳ ゴシック" pitchFamily="49" charset="-128"/>
              <a:ea typeface="ＭＳ ゴシック" pitchFamily="49" charset="-128"/>
            </a:rPr>
            <a:t>30</a:t>
          </a:r>
          <a:r>
            <a:rPr kumimoji="1" lang="ja-JP" altLang="en-US" sz="1150">
              <a:latin typeface="ＭＳ ゴシック" pitchFamily="49" charset="-128"/>
              <a:ea typeface="ＭＳ ゴシック" pitchFamily="49" charset="-128"/>
            </a:rPr>
            <a:t>年度は前年度末に下水道事業償還基金から積み替えた分を全額取り崩し下水道事業へ出資したほか，災害対応のための財政調整基金の取り崩しにより，残高が大きく減少した。</a:t>
          </a:r>
        </a:p>
        <a:p>
          <a:r>
            <a:rPr kumimoji="1" lang="ja-JP" altLang="en-US" sz="1150">
              <a:latin typeface="ＭＳ ゴシック" pitchFamily="49" charset="-128"/>
              <a:ea typeface="ＭＳ ゴシック" pitchFamily="49" charset="-128"/>
            </a:rPr>
            <a:t>　その後は，剰余金積立等により再び残高が増加しているが，基準財政需要額の増額に伴い標準財政規模も増加傾向が続いており，令和５年度は比率としては減少している。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全ての会計において黒字経営となっている。いずれも，計画的に事業を実施し，国県補助金等の財源を有効に活用しながら，効率的に運営を行っているためである。</a:t>
          </a:r>
        </a:p>
        <a:p>
          <a:r>
            <a:rPr kumimoji="1" lang="ja-JP" altLang="en-US" sz="1400">
              <a:latin typeface="ＭＳ ゴシック" pitchFamily="49" charset="-128"/>
              <a:ea typeface="ＭＳ ゴシック" pitchFamily="49" charset="-128"/>
            </a:rPr>
            <a:t>　今後，人口減少や高齢化の進行に加え物価上昇の影響により，経営の悪化が懸念されるところではあるが，今後も引き続き，一般会計では基準に則った適正な繰出金の執行に努めるとともに，各会計では黒字経営を維持しながら，健全な財政運営に努め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平成</a:t>
          </a:r>
          <a:r>
            <a:rPr kumimoji="1" lang="en-US" altLang="ja-JP" sz="1350">
              <a:latin typeface="ＭＳ ゴシック" pitchFamily="49" charset="-128"/>
              <a:ea typeface="ＭＳ ゴシック" pitchFamily="49" charset="-128"/>
            </a:rPr>
            <a:t>22</a:t>
          </a:r>
          <a:r>
            <a:rPr kumimoji="1" lang="ja-JP" altLang="en-US" sz="1350">
              <a:latin typeface="ＭＳ ゴシック" pitchFamily="49" charset="-128"/>
              <a:ea typeface="ＭＳ ゴシック" pitchFamily="49" charset="-128"/>
            </a:rPr>
            <a:t>年度に過疎地域の指定を受けて以降，積極的に活用している過疎債の元金償還の増加や金利の上昇により，元利償還金は増加しており，今後も償還額の増が見込まれる。</a:t>
          </a:r>
        </a:p>
        <a:p>
          <a:r>
            <a:rPr kumimoji="1" lang="ja-JP" altLang="en-US" sz="1350">
              <a:latin typeface="ＭＳ ゴシック" pitchFamily="49" charset="-128"/>
              <a:ea typeface="ＭＳ ゴシック" pitchFamily="49" charset="-128"/>
            </a:rPr>
            <a:t>　また，平成</a:t>
          </a:r>
          <a:r>
            <a:rPr kumimoji="1" lang="en-US" altLang="ja-JP" sz="1350">
              <a:latin typeface="ＭＳ ゴシック" pitchFamily="49" charset="-128"/>
              <a:ea typeface="ＭＳ ゴシック" pitchFamily="49" charset="-128"/>
            </a:rPr>
            <a:t>20</a:t>
          </a:r>
          <a:r>
            <a:rPr kumimoji="1" lang="ja-JP" altLang="en-US" sz="1350">
              <a:latin typeface="ＭＳ ゴシック" pitchFamily="49" charset="-128"/>
              <a:ea typeface="ＭＳ ゴシック" pitchFamily="49" charset="-128"/>
            </a:rPr>
            <a:t>年度代の中頃に，下水道事業の区域拡大や施設更新等を積極的に行い，多額の企業債を借り入れた分の元金償還開始に伴い，公営企業債の元利償還金に対する繰出金も多額となっている。</a:t>
          </a:r>
        </a:p>
        <a:p>
          <a:r>
            <a:rPr kumimoji="1" lang="ja-JP" altLang="en-US" sz="1350">
              <a:latin typeface="ＭＳ ゴシック" pitchFamily="49" charset="-128"/>
              <a:ea typeface="ＭＳ ゴシック" pitchFamily="49" charset="-128"/>
            </a:rPr>
            <a:t>　計画的な地方債の借入に努めるとともに，令和２年度からは計画的な繰上償還の実施により，後年度の元利償還金の削減に取り組んでいる。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岡山県矢掛町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50">
              <a:latin typeface="ＭＳ ゴシック" pitchFamily="49" charset="-128"/>
              <a:ea typeface="ＭＳ ゴシック" pitchFamily="49" charset="-128"/>
            </a:rPr>
            <a:t>　近年，過疎債を積極的に活用していることから，地方債残高が年々増加してきていた。過疎債については，現在高の増加に合わせて基準財政需要額算入見込額も増加していくことから，将来負担比率の分子の悪化にすぐに繋がるものではなく，また，制度開始当初から，交付税措置外分（借入額の３割）を減債基金へ積み立て，将来の財政運営に備えてきたが，残高削減と後年度の公債費負担軽減のため，令和２年度から過疎債の計画繰上償還を継続実施している。</a:t>
          </a:r>
          <a:r>
            <a:rPr kumimoji="1" lang="en-US" altLang="ja-JP" sz="1350">
              <a:latin typeface="ＭＳ ゴシック" pitchFamily="49" charset="-128"/>
              <a:ea typeface="ＭＳ ゴシック" pitchFamily="49" charset="-128"/>
            </a:rPr>
            <a:t>(</a:t>
          </a:r>
          <a:r>
            <a:rPr kumimoji="1" lang="ja-JP" altLang="en-US" sz="1350">
              <a:latin typeface="ＭＳ ゴシック" pitchFamily="49" charset="-128"/>
              <a:ea typeface="ＭＳ ゴシック" pitchFamily="49" charset="-128"/>
            </a:rPr>
            <a:t>１年あたり２億８千万円ずつ。</a:t>
          </a:r>
          <a:r>
            <a:rPr kumimoji="1" lang="en-US" altLang="ja-JP" sz="1350">
              <a:latin typeface="ＭＳ ゴシック" pitchFamily="49" charset="-128"/>
              <a:ea typeface="ＭＳ ゴシック" pitchFamily="49" charset="-128"/>
            </a:rPr>
            <a:t>)</a:t>
          </a:r>
        </a:p>
        <a:p>
          <a:r>
            <a:rPr kumimoji="1" lang="ja-JP" altLang="en-US" sz="1350">
              <a:latin typeface="ＭＳ ゴシック" pitchFamily="49" charset="-128"/>
              <a:ea typeface="ＭＳ ゴシック" pitchFamily="49" charset="-128"/>
            </a:rPr>
            <a:t>　これにより，令和２年度以降，一般会計等に係る地方債の現在高が減少しており，前年度末には</a:t>
          </a:r>
          <a:r>
            <a:rPr kumimoji="1" lang="en-US" altLang="ja-JP" sz="1350">
              <a:latin typeface="ＭＳ ゴシック" pitchFamily="49" charset="-128"/>
              <a:ea typeface="ＭＳ ゴシック" pitchFamily="49" charset="-128"/>
            </a:rPr>
            <a:t>100</a:t>
          </a:r>
          <a:r>
            <a:rPr kumimoji="1" lang="ja-JP" altLang="en-US" sz="1350">
              <a:latin typeface="ＭＳ ゴシック" pitchFamily="49" charset="-128"/>
              <a:ea typeface="ＭＳ ゴシック" pitchFamily="49" charset="-128"/>
            </a:rPr>
            <a:t>億円を下回ることができ，令和５年度においても効果が表れている。</a:t>
          </a:r>
        </a:p>
        <a:p>
          <a:r>
            <a:rPr kumimoji="1" lang="ja-JP" altLang="en-US" sz="1350">
              <a:latin typeface="ＭＳ ゴシック" pitchFamily="49" charset="-128"/>
              <a:ea typeface="ＭＳ ゴシック" pitchFamily="49" charset="-128"/>
            </a:rPr>
            <a:t>　公営企業債等繰入見込額については，下水道事業会計の償還ピークが過ぎたこともあり，今後も減少傾向が続く見込である。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岡山県矢掛町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令和５年度末時点の基金全体の残高は，前年度と比べて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れは，効率的な財政運営を図ったことによる決算剰余金積立や，普通交付税の大幅な増により財源不足が縮減されたことによる財政調整基金の増，大幅に増加したふるさと納税寄附金の経費と事業への充当残の基金への積立の増等によるもの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は同規模の他団体と比較しても，多額の基金残高を有しているが，これは今後の人口減少に伴う税収や交付税の減少や，近年各地で頻発している災害への対応のため，また，町の最重要課題である少子化対策及び賑わいづくりを着実に行うための財源として，基金を積み立てているものであり，今後も重点課題については基金を財源として積極的な施策を展開するとともに，余裕のある時には特定目的基金への積み増しを行うなど，基金を有効に活用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・文教福祉施設整備基金　　　文化・教育及び福祉施設の整備並びに管理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・賑わいのまちづくり基金　　観光の振興・地域の活性化</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　　　　　　　地域福祉の向上及び健康づくりの促進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・こどもみらい基金　　　　　親世代の子育て推進，若者世代の出会い創出による次世代につながるまちづくり</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　　　　　ふるさと納税による豊かな地域づくり（ふるさと納税寄附金の当年度経費・事業への充当残の積立て）</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令和５年度末時点のその他特定目的基金全体の残高は，前年度から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199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4,073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特に残高の増が大きいものとしては，ふるさと応援基金（＋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百万円），住宅等整備基金（＋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百万円，町営住宅等の家賃収入の経費充当後の残額を積立）等となっている。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各特定目的基金については，それぞれの設置目的に従い，特に国県補助金等の特定財源のない事業の実施や施設等の維持管理のために取り崩すとともに，その積立金については国債等の運用により有効に活用している。今後の少子高齢化，人口減少の進展に伴い税収等についても減少が見込まれるが，そうした際の一般財源の不足に備えるため，効率的な財政運営により余裕のある時には基金への積立を行うとともに，積立金についてはできるだけ有効に運用して収益を上げることを目指し，将来に備えていく必要が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令和５年度末時点の基金残高は，前年度から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89</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3,812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百万円となった。これは，効率的な財政運営を図ったことによる決算剰余金積立や，普通交付税の大幅な増により財源不足が縮減されたためである。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７月の西日本豪雨災害では，本町も甚大な被害を受けたが，激甚災害に指定されたことや災害救助法の適用となったこともあり，国や県等から手厚い財政支援を受けることができたが，それでも災害対応のため２億円以上の財政調整基金の取崩が必要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の災害の発生状況を見ると，国等の財政支援の対象とならない，より局地的な規模の災害も想定しておく必要があり，また，感染症対策等の不測の事態に対応する備えとして一定以上の財政調整基金残高は確保しておく必要があるため，引き続き選択と集中による効率的な財政運営を行い，一定程度以上の残高は確保し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本町では過疎債及び辺地債について，将来の交付税措置がない分（過疎債の３割、辺地債の２割）を減債基金へ積み立てて，将来の償還に備えている。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近年，町の活性化・人口減少対策として積極的に事業を実施し，その財源として過疎債を活用していることから基金残高の増加が続いていたが，令和２年度からの過疎債の任意繰上償還に伴う取崩のため，同様の繰上償還を実施している間は，残高の減少傾向が続く見通しとなってい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令和５年度末の残高は，前年度から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上記の積立及び過疎債等の計画的な繰上償還を引き続き実施していく方針であり，その間は積立額よりも取崩額の方が大きくなるため，しばらくの間は基金残高の減少が続く見込みとなっている。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opLeftCell="AV1" workbookViewId="0">
      <selection activeCell="AC6" sqref="AC6:AL8"/>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10356691</v>
      </c>
      <c r="BO4" s="371"/>
      <c r="BP4" s="371"/>
      <c r="BQ4" s="371"/>
      <c r="BR4" s="371"/>
      <c r="BS4" s="371"/>
      <c r="BT4" s="371"/>
      <c r="BU4" s="372"/>
      <c r="BV4" s="370">
        <v>9849537</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4.9000000000000004</v>
      </c>
      <c r="CU4" s="377"/>
      <c r="CV4" s="377"/>
      <c r="CW4" s="377"/>
      <c r="CX4" s="377"/>
      <c r="CY4" s="377"/>
      <c r="CZ4" s="377"/>
      <c r="DA4" s="378"/>
      <c r="DB4" s="376">
        <v>7.3</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9979948</v>
      </c>
      <c r="BO5" s="408"/>
      <c r="BP5" s="408"/>
      <c r="BQ5" s="408"/>
      <c r="BR5" s="408"/>
      <c r="BS5" s="408"/>
      <c r="BT5" s="408"/>
      <c r="BU5" s="409"/>
      <c r="BV5" s="407">
        <v>9356682</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88.8</v>
      </c>
      <c r="CU5" s="405"/>
      <c r="CV5" s="405"/>
      <c r="CW5" s="405"/>
      <c r="CX5" s="405"/>
      <c r="CY5" s="405"/>
      <c r="CZ5" s="405"/>
      <c r="DA5" s="406"/>
      <c r="DB5" s="404">
        <v>85.4</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376743</v>
      </c>
      <c r="BO6" s="408"/>
      <c r="BP6" s="408"/>
      <c r="BQ6" s="408"/>
      <c r="BR6" s="408"/>
      <c r="BS6" s="408"/>
      <c r="BT6" s="408"/>
      <c r="BU6" s="409"/>
      <c r="BV6" s="407">
        <v>492855</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89.3</v>
      </c>
      <c r="CU6" s="445"/>
      <c r="CV6" s="445"/>
      <c r="CW6" s="445"/>
      <c r="CX6" s="445"/>
      <c r="CY6" s="445"/>
      <c r="CZ6" s="445"/>
      <c r="DA6" s="446"/>
      <c r="DB6" s="444">
        <v>86.4</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97534</v>
      </c>
      <c r="BO7" s="408"/>
      <c r="BP7" s="408"/>
      <c r="BQ7" s="408"/>
      <c r="BR7" s="408"/>
      <c r="BS7" s="408"/>
      <c r="BT7" s="408"/>
      <c r="BU7" s="409"/>
      <c r="BV7" s="407">
        <v>79853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5682313</v>
      </c>
      <c r="CU7" s="408"/>
      <c r="CV7" s="408"/>
      <c r="CW7" s="408"/>
      <c r="CX7" s="408"/>
      <c r="CY7" s="408"/>
      <c r="CZ7" s="408"/>
      <c r="DA7" s="409"/>
      <c r="DB7" s="407">
        <v>5648076</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279209</v>
      </c>
      <c r="BO8" s="408"/>
      <c r="BP8" s="408"/>
      <c r="BQ8" s="408"/>
      <c r="BR8" s="408"/>
      <c r="BS8" s="408"/>
      <c r="BT8" s="408"/>
      <c r="BU8" s="409"/>
      <c r="BV8" s="407">
        <v>413002</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0.32</v>
      </c>
      <c r="CU8" s="448"/>
      <c r="CV8" s="448"/>
      <c r="CW8" s="448"/>
      <c r="CX8" s="448"/>
      <c r="CY8" s="448"/>
      <c r="CZ8" s="448"/>
      <c r="DA8" s="449"/>
      <c r="DB8" s="447">
        <v>0.33</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13414</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-133793</v>
      </c>
      <c r="BO9" s="408"/>
      <c r="BP9" s="408"/>
      <c r="BQ9" s="408"/>
      <c r="BR9" s="408"/>
      <c r="BS9" s="408"/>
      <c r="BT9" s="408"/>
      <c r="BU9" s="409"/>
      <c r="BV9" s="407">
        <v>-3884</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17.3</v>
      </c>
      <c r="CU9" s="405"/>
      <c r="CV9" s="405"/>
      <c r="CW9" s="405"/>
      <c r="CX9" s="405"/>
      <c r="CY9" s="405"/>
      <c r="CZ9" s="405"/>
      <c r="DA9" s="406"/>
      <c r="DB9" s="404">
        <v>16.899999999999999</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14201</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114</v>
      </c>
      <c r="AV10" s="440"/>
      <c r="AW10" s="440"/>
      <c r="AX10" s="440"/>
      <c r="AY10" s="441" t="s">
        <v>115</v>
      </c>
      <c r="AZ10" s="442"/>
      <c r="BA10" s="442"/>
      <c r="BB10" s="442"/>
      <c r="BC10" s="442"/>
      <c r="BD10" s="442"/>
      <c r="BE10" s="442"/>
      <c r="BF10" s="442"/>
      <c r="BG10" s="442"/>
      <c r="BH10" s="442"/>
      <c r="BI10" s="442"/>
      <c r="BJ10" s="442"/>
      <c r="BK10" s="442"/>
      <c r="BL10" s="442"/>
      <c r="BM10" s="443"/>
      <c r="BN10" s="407">
        <v>32202</v>
      </c>
      <c r="BO10" s="408"/>
      <c r="BP10" s="408"/>
      <c r="BQ10" s="408"/>
      <c r="BR10" s="408"/>
      <c r="BS10" s="408"/>
      <c r="BT10" s="408"/>
      <c r="BU10" s="409"/>
      <c r="BV10" s="407">
        <v>29096</v>
      </c>
      <c r="BW10" s="408"/>
      <c r="BX10" s="408"/>
      <c r="BY10" s="408"/>
      <c r="BZ10" s="408"/>
      <c r="CA10" s="408"/>
      <c r="CB10" s="408"/>
      <c r="CC10" s="409"/>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117</v>
      </c>
      <c r="M11" s="462"/>
      <c r="N11" s="462"/>
      <c r="O11" s="462"/>
      <c r="P11" s="462"/>
      <c r="Q11" s="463"/>
      <c r="R11" s="464" t="s">
        <v>118</v>
      </c>
      <c r="S11" s="465"/>
      <c r="T11" s="465"/>
      <c r="U11" s="465"/>
      <c r="V11" s="466"/>
      <c r="W11" s="395"/>
      <c r="X11" s="396"/>
      <c r="Y11" s="396"/>
      <c r="Z11" s="396"/>
      <c r="AA11" s="396"/>
      <c r="AB11" s="396"/>
      <c r="AC11" s="396"/>
      <c r="AD11" s="396"/>
      <c r="AE11" s="396"/>
      <c r="AF11" s="396"/>
      <c r="AG11" s="396"/>
      <c r="AH11" s="396"/>
      <c r="AI11" s="396"/>
      <c r="AJ11" s="396"/>
      <c r="AK11" s="396"/>
      <c r="AL11" s="399"/>
      <c r="AM11" s="436" t="s">
        <v>119</v>
      </c>
      <c r="AN11" s="437"/>
      <c r="AO11" s="437"/>
      <c r="AP11" s="437"/>
      <c r="AQ11" s="437"/>
      <c r="AR11" s="437"/>
      <c r="AS11" s="437"/>
      <c r="AT11" s="438"/>
      <c r="AU11" s="439" t="s">
        <v>114</v>
      </c>
      <c r="AV11" s="440"/>
      <c r="AW11" s="440"/>
      <c r="AX11" s="440"/>
      <c r="AY11" s="441" t="s">
        <v>120</v>
      </c>
      <c r="AZ11" s="442"/>
      <c r="BA11" s="442"/>
      <c r="BB11" s="442"/>
      <c r="BC11" s="442"/>
      <c r="BD11" s="442"/>
      <c r="BE11" s="442"/>
      <c r="BF11" s="442"/>
      <c r="BG11" s="442"/>
      <c r="BH11" s="442"/>
      <c r="BI11" s="442"/>
      <c r="BJ11" s="442"/>
      <c r="BK11" s="442"/>
      <c r="BL11" s="442"/>
      <c r="BM11" s="443"/>
      <c r="BN11" s="407">
        <v>280000</v>
      </c>
      <c r="BO11" s="408"/>
      <c r="BP11" s="408"/>
      <c r="BQ11" s="408"/>
      <c r="BR11" s="408"/>
      <c r="BS11" s="408"/>
      <c r="BT11" s="408"/>
      <c r="BU11" s="409"/>
      <c r="BV11" s="407">
        <v>280000</v>
      </c>
      <c r="BW11" s="408"/>
      <c r="BX11" s="408"/>
      <c r="BY11" s="408"/>
      <c r="BZ11" s="408"/>
      <c r="CA11" s="408"/>
      <c r="CB11" s="408"/>
      <c r="CC11" s="409"/>
      <c r="CD11" s="410" t="s">
        <v>121</v>
      </c>
      <c r="CE11" s="411"/>
      <c r="CF11" s="411"/>
      <c r="CG11" s="411"/>
      <c r="CH11" s="411"/>
      <c r="CI11" s="411"/>
      <c r="CJ11" s="411"/>
      <c r="CK11" s="411"/>
      <c r="CL11" s="411"/>
      <c r="CM11" s="411"/>
      <c r="CN11" s="411"/>
      <c r="CO11" s="411"/>
      <c r="CP11" s="411"/>
      <c r="CQ11" s="411"/>
      <c r="CR11" s="411"/>
      <c r="CS11" s="412"/>
      <c r="CT11" s="447" t="s">
        <v>122</v>
      </c>
      <c r="CU11" s="448"/>
      <c r="CV11" s="448"/>
      <c r="CW11" s="448"/>
      <c r="CX11" s="448"/>
      <c r="CY11" s="448"/>
      <c r="CZ11" s="448"/>
      <c r="DA11" s="449"/>
      <c r="DB11" s="447" t="s">
        <v>122</v>
      </c>
      <c r="DC11" s="448"/>
      <c r="DD11" s="448"/>
      <c r="DE11" s="448"/>
      <c r="DF11" s="448"/>
      <c r="DG11" s="448"/>
      <c r="DH11" s="448"/>
      <c r="DI11" s="449"/>
    </row>
    <row r="12" spans="1:119" ht="18.75" customHeight="1" x14ac:dyDescent="0.15">
      <c r="A12" s="181"/>
      <c r="B12" s="467" t="s">
        <v>123</v>
      </c>
      <c r="C12" s="468"/>
      <c r="D12" s="468"/>
      <c r="E12" s="468"/>
      <c r="F12" s="468"/>
      <c r="G12" s="468"/>
      <c r="H12" s="468"/>
      <c r="I12" s="468"/>
      <c r="J12" s="468"/>
      <c r="K12" s="469"/>
      <c r="L12" s="476" t="s">
        <v>124</v>
      </c>
      <c r="M12" s="477"/>
      <c r="N12" s="477"/>
      <c r="O12" s="477"/>
      <c r="P12" s="477"/>
      <c r="Q12" s="478"/>
      <c r="R12" s="479">
        <v>13273</v>
      </c>
      <c r="S12" s="480"/>
      <c r="T12" s="480"/>
      <c r="U12" s="480"/>
      <c r="V12" s="481"/>
      <c r="W12" s="482" t="s">
        <v>1</v>
      </c>
      <c r="X12" s="440"/>
      <c r="Y12" s="440"/>
      <c r="Z12" s="440"/>
      <c r="AA12" s="440"/>
      <c r="AB12" s="483"/>
      <c r="AC12" s="484" t="s">
        <v>125</v>
      </c>
      <c r="AD12" s="485"/>
      <c r="AE12" s="485"/>
      <c r="AF12" s="485"/>
      <c r="AG12" s="486"/>
      <c r="AH12" s="484" t="s">
        <v>126</v>
      </c>
      <c r="AI12" s="485"/>
      <c r="AJ12" s="485"/>
      <c r="AK12" s="485"/>
      <c r="AL12" s="487"/>
      <c r="AM12" s="436" t="s">
        <v>127</v>
      </c>
      <c r="AN12" s="437"/>
      <c r="AO12" s="437"/>
      <c r="AP12" s="437"/>
      <c r="AQ12" s="437"/>
      <c r="AR12" s="437"/>
      <c r="AS12" s="437"/>
      <c r="AT12" s="438"/>
      <c r="AU12" s="439" t="s">
        <v>90</v>
      </c>
      <c r="AV12" s="440"/>
      <c r="AW12" s="440"/>
      <c r="AX12" s="440"/>
      <c r="AY12" s="441" t="s">
        <v>128</v>
      </c>
      <c r="AZ12" s="442"/>
      <c r="BA12" s="442"/>
      <c r="BB12" s="442"/>
      <c r="BC12" s="442"/>
      <c r="BD12" s="442"/>
      <c r="BE12" s="442"/>
      <c r="BF12" s="442"/>
      <c r="BG12" s="442"/>
      <c r="BH12" s="442"/>
      <c r="BI12" s="442"/>
      <c r="BJ12" s="442"/>
      <c r="BK12" s="442"/>
      <c r="BL12" s="442"/>
      <c r="BM12" s="443"/>
      <c r="BN12" s="407">
        <v>150000</v>
      </c>
      <c r="BO12" s="408"/>
      <c r="BP12" s="408"/>
      <c r="BQ12" s="408"/>
      <c r="BR12" s="408"/>
      <c r="BS12" s="408"/>
      <c r="BT12" s="408"/>
      <c r="BU12" s="409"/>
      <c r="BV12" s="407">
        <v>130000</v>
      </c>
      <c r="BW12" s="408"/>
      <c r="BX12" s="408"/>
      <c r="BY12" s="408"/>
      <c r="BZ12" s="408"/>
      <c r="CA12" s="408"/>
      <c r="CB12" s="408"/>
      <c r="CC12" s="409"/>
      <c r="CD12" s="410" t="s">
        <v>129</v>
      </c>
      <c r="CE12" s="411"/>
      <c r="CF12" s="411"/>
      <c r="CG12" s="411"/>
      <c r="CH12" s="411"/>
      <c r="CI12" s="411"/>
      <c r="CJ12" s="411"/>
      <c r="CK12" s="411"/>
      <c r="CL12" s="411"/>
      <c r="CM12" s="411"/>
      <c r="CN12" s="411"/>
      <c r="CO12" s="411"/>
      <c r="CP12" s="411"/>
      <c r="CQ12" s="411"/>
      <c r="CR12" s="411"/>
      <c r="CS12" s="412"/>
      <c r="CT12" s="447" t="s">
        <v>122</v>
      </c>
      <c r="CU12" s="448"/>
      <c r="CV12" s="448"/>
      <c r="CW12" s="448"/>
      <c r="CX12" s="448"/>
      <c r="CY12" s="448"/>
      <c r="CZ12" s="448"/>
      <c r="DA12" s="449"/>
      <c r="DB12" s="447" t="s">
        <v>122</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130</v>
      </c>
      <c r="N13" s="499"/>
      <c r="O13" s="499"/>
      <c r="P13" s="499"/>
      <c r="Q13" s="500"/>
      <c r="R13" s="491">
        <v>12870</v>
      </c>
      <c r="S13" s="492"/>
      <c r="T13" s="492"/>
      <c r="U13" s="492"/>
      <c r="V13" s="493"/>
      <c r="W13" s="423" t="s">
        <v>131</v>
      </c>
      <c r="X13" s="424"/>
      <c r="Y13" s="424"/>
      <c r="Z13" s="424"/>
      <c r="AA13" s="424"/>
      <c r="AB13" s="414"/>
      <c r="AC13" s="458">
        <v>527</v>
      </c>
      <c r="AD13" s="459"/>
      <c r="AE13" s="459"/>
      <c r="AF13" s="459"/>
      <c r="AG13" s="501"/>
      <c r="AH13" s="458">
        <v>614</v>
      </c>
      <c r="AI13" s="459"/>
      <c r="AJ13" s="459"/>
      <c r="AK13" s="459"/>
      <c r="AL13" s="460"/>
      <c r="AM13" s="436" t="s">
        <v>132</v>
      </c>
      <c r="AN13" s="437"/>
      <c r="AO13" s="437"/>
      <c r="AP13" s="437"/>
      <c r="AQ13" s="437"/>
      <c r="AR13" s="437"/>
      <c r="AS13" s="437"/>
      <c r="AT13" s="438"/>
      <c r="AU13" s="439" t="s">
        <v>114</v>
      </c>
      <c r="AV13" s="440"/>
      <c r="AW13" s="440"/>
      <c r="AX13" s="440"/>
      <c r="AY13" s="441" t="s">
        <v>133</v>
      </c>
      <c r="AZ13" s="442"/>
      <c r="BA13" s="442"/>
      <c r="BB13" s="442"/>
      <c r="BC13" s="442"/>
      <c r="BD13" s="442"/>
      <c r="BE13" s="442"/>
      <c r="BF13" s="442"/>
      <c r="BG13" s="442"/>
      <c r="BH13" s="442"/>
      <c r="BI13" s="442"/>
      <c r="BJ13" s="442"/>
      <c r="BK13" s="442"/>
      <c r="BL13" s="442"/>
      <c r="BM13" s="443"/>
      <c r="BN13" s="407">
        <v>28409</v>
      </c>
      <c r="BO13" s="408"/>
      <c r="BP13" s="408"/>
      <c r="BQ13" s="408"/>
      <c r="BR13" s="408"/>
      <c r="BS13" s="408"/>
      <c r="BT13" s="408"/>
      <c r="BU13" s="409"/>
      <c r="BV13" s="407">
        <v>175212</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8.4</v>
      </c>
      <c r="CU13" s="405"/>
      <c r="CV13" s="405"/>
      <c r="CW13" s="405"/>
      <c r="CX13" s="405"/>
      <c r="CY13" s="405"/>
      <c r="CZ13" s="405"/>
      <c r="DA13" s="406"/>
      <c r="DB13" s="404">
        <v>8.6999999999999993</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13438</v>
      </c>
      <c r="S14" s="492"/>
      <c r="T14" s="492"/>
      <c r="U14" s="492"/>
      <c r="V14" s="493"/>
      <c r="W14" s="397"/>
      <c r="X14" s="398"/>
      <c r="Y14" s="398"/>
      <c r="Z14" s="398"/>
      <c r="AA14" s="398"/>
      <c r="AB14" s="387"/>
      <c r="AC14" s="494">
        <v>8.3000000000000007</v>
      </c>
      <c r="AD14" s="495"/>
      <c r="AE14" s="495"/>
      <c r="AF14" s="495"/>
      <c r="AG14" s="496"/>
      <c r="AH14" s="494">
        <v>9.1999999999999993</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122</v>
      </c>
      <c r="CU14" s="506"/>
      <c r="CV14" s="506"/>
      <c r="CW14" s="506"/>
      <c r="CX14" s="506"/>
      <c r="CY14" s="506"/>
      <c r="CZ14" s="506"/>
      <c r="DA14" s="507"/>
      <c r="DB14" s="505" t="s">
        <v>122</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130</v>
      </c>
      <c r="N15" s="499"/>
      <c r="O15" s="499"/>
      <c r="P15" s="499"/>
      <c r="Q15" s="500"/>
      <c r="R15" s="491">
        <v>13101</v>
      </c>
      <c r="S15" s="492"/>
      <c r="T15" s="492"/>
      <c r="U15" s="492"/>
      <c r="V15" s="493"/>
      <c r="W15" s="423" t="s">
        <v>137</v>
      </c>
      <c r="X15" s="424"/>
      <c r="Y15" s="424"/>
      <c r="Z15" s="424"/>
      <c r="AA15" s="424"/>
      <c r="AB15" s="414"/>
      <c r="AC15" s="458">
        <v>2207</v>
      </c>
      <c r="AD15" s="459"/>
      <c r="AE15" s="459"/>
      <c r="AF15" s="459"/>
      <c r="AG15" s="501"/>
      <c r="AH15" s="458">
        <v>2287</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1673629</v>
      </c>
      <c r="BO15" s="371"/>
      <c r="BP15" s="371"/>
      <c r="BQ15" s="371"/>
      <c r="BR15" s="371"/>
      <c r="BS15" s="371"/>
      <c r="BT15" s="371"/>
      <c r="BU15" s="372"/>
      <c r="BV15" s="370">
        <v>1646186</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34.799999999999997</v>
      </c>
      <c r="AD16" s="495"/>
      <c r="AE16" s="495"/>
      <c r="AF16" s="495"/>
      <c r="AG16" s="496"/>
      <c r="AH16" s="494">
        <v>34.4</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5228523</v>
      </c>
      <c r="BO16" s="408"/>
      <c r="BP16" s="408"/>
      <c r="BQ16" s="408"/>
      <c r="BR16" s="408"/>
      <c r="BS16" s="408"/>
      <c r="BT16" s="408"/>
      <c r="BU16" s="409"/>
      <c r="BV16" s="407">
        <v>5160494</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3609</v>
      </c>
      <c r="AD17" s="459"/>
      <c r="AE17" s="459"/>
      <c r="AF17" s="459"/>
      <c r="AG17" s="501"/>
      <c r="AH17" s="458">
        <v>3745</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2096628</v>
      </c>
      <c r="BO17" s="408"/>
      <c r="BP17" s="408"/>
      <c r="BQ17" s="408"/>
      <c r="BR17" s="408"/>
      <c r="BS17" s="408"/>
      <c r="BT17" s="408"/>
      <c r="BU17" s="409"/>
      <c r="BV17" s="407">
        <v>2066217</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90.62</v>
      </c>
      <c r="M18" s="531"/>
      <c r="N18" s="531"/>
      <c r="O18" s="531"/>
      <c r="P18" s="531"/>
      <c r="Q18" s="531"/>
      <c r="R18" s="532"/>
      <c r="S18" s="532"/>
      <c r="T18" s="532"/>
      <c r="U18" s="532"/>
      <c r="V18" s="533"/>
      <c r="W18" s="425"/>
      <c r="X18" s="426"/>
      <c r="Y18" s="426"/>
      <c r="Z18" s="426"/>
      <c r="AA18" s="426"/>
      <c r="AB18" s="417"/>
      <c r="AC18" s="534">
        <v>56.9</v>
      </c>
      <c r="AD18" s="535"/>
      <c r="AE18" s="535"/>
      <c r="AF18" s="535"/>
      <c r="AG18" s="536"/>
      <c r="AH18" s="534">
        <v>56.3</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5095721</v>
      </c>
      <c r="BO18" s="408"/>
      <c r="BP18" s="408"/>
      <c r="BQ18" s="408"/>
      <c r="BR18" s="408"/>
      <c r="BS18" s="408"/>
      <c r="BT18" s="408"/>
      <c r="BU18" s="409"/>
      <c r="BV18" s="407">
        <v>4880447</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148</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7107400</v>
      </c>
      <c r="BO19" s="408"/>
      <c r="BP19" s="408"/>
      <c r="BQ19" s="408"/>
      <c r="BR19" s="408"/>
      <c r="BS19" s="408"/>
      <c r="BT19" s="408"/>
      <c r="BU19" s="409"/>
      <c r="BV19" s="407">
        <v>7054860</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5000</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9083239</v>
      </c>
      <c r="BO22" s="371"/>
      <c r="BP22" s="371"/>
      <c r="BQ22" s="371"/>
      <c r="BR22" s="371"/>
      <c r="BS22" s="371"/>
      <c r="BT22" s="371"/>
      <c r="BU22" s="372"/>
      <c r="BV22" s="370">
        <v>9473105</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8843868</v>
      </c>
      <c r="BO23" s="408"/>
      <c r="BP23" s="408"/>
      <c r="BQ23" s="408"/>
      <c r="BR23" s="408"/>
      <c r="BS23" s="408"/>
      <c r="BT23" s="408"/>
      <c r="BU23" s="409"/>
      <c r="BV23" s="407">
        <v>9287444</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7900</v>
      </c>
      <c r="R24" s="459"/>
      <c r="S24" s="459"/>
      <c r="T24" s="459"/>
      <c r="U24" s="459"/>
      <c r="V24" s="501"/>
      <c r="W24" s="553"/>
      <c r="X24" s="554"/>
      <c r="Y24" s="555"/>
      <c r="Z24" s="457" t="s">
        <v>162</v>
      </c>
      <c r="AA24" s="437"/>
      <c r="AB24" s="437"/>
      <c r="AC24" s="437"/>
      <c r="AD24" s="437"/>
      <c r="AE24" s="437"/>
      <c r="AF24" s="437"/>
      <c r="AG24" s="438"/>
      <c r="AH24" s="458">
        <v>109</v>
      </c>
      <c r="AI24" s="459"/>
      <c r="AJ24" s="459"/>
      <c r="AK24" s="459"/>
      <c r="AL24" s="501"/>
      <c r="AM24" s="458">
        <v>329289</v>
      </c>
      <c r="AN24" s="459"/>
      <c r="AO24" s="459"/>
      <c r="AP24" s="459"/>
      <c r="AQ24" s="459"/>
      <c r="AR24" s="501"/>
      <c r="AS24" s="458">
        <v>3021</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6535360</v>
      </c>
      <c r="BO24" s="408"/>
      <c r="BP24" s="408"/>
      <c r="BQ24" s="408"/>
      <c r="BR24" s="408"/>
      <c r="BS24" s="408"/>
      <c r="BT24" s="408"/>
      <c r="BU24" s="409"/>
      <c r="BV24" s="407">
        <v>6687017</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1</v>
      </c>
      <c r="M25" s="459"/>
      <c r="N25" s="459"/>
      <c r="O25" s="459"/>
      <c r="P25" s="501"/>
      <c r="Q25" s="458">
        <v>6500</v>
      </c>
      <c r="R25" s="459"/>
      <c r="S25" s="459"/>
      <c r="T25" s="459"/>
      <c r="U25" s="459"/>
      <c r="V25" s="501"/>
      <c r="W25" s="553"/>
      <c r="X25" s="554"/>
      <c r="Y25" s="555"/>
      <c r="Z25" s="457" t="s">
        <v>165</v>
      </c>
      <c r="AA25" s="437"/>
      <c r="AB25" s="437"/>
      <c r="AC25" s="437"/>
      <c r="AD25" s="437"/>
      <c r="AE25" s="437"/>
      <c r="AF25" s="437"/>
      <c r="AG25" s="438"/>
      <c r="AH25" s="458" t="s">
        <v>122</v>
      </c>
      <c r="AI25" s="459"/>
      <c r="AJ25" s="459"/>
      <c r="AK25" s="459"/>
      <c r="AL25" s="501"/>
      <c r="AM25" s="458" t="s">
        <v>122</v>
      </c>
      <c r="AN25" s="459"/>
      <c r="AO25" s="459"/>
      <c r="AP25" s="459"/>
      <c r="AQ25" s="459"/>
      <c r="AR25" s="501"/>
      <c r="AS25" s="458" t="s">
        <v>122</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242899</v>
      </c>
      <c r="BO25" s="371"/>
      <c r="BP25" s="371"/>
      <c r="BQ25" s="371"/>
      <c r="BR25" s="371"/>
      <c r="BS25" s="371"/>
      <c r="BT25" s="371"/>
      <c r="BU25" s="372"/>
      <c r="BV25" s="370">
        <v>323373</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5950</v>
      </c>
      <c r="R26" s="459"/>
      <c r="S26" s="459"/>
      <c r="T26" s="459"/>
      <c r="U26" s="459"/>
      <c r="V26" s="501"/>
      <c r="W26" s="553"/>
      <c r="X26" s="554"/>
      <c r="Y26" s="555"/>
      <c r="Z26" s="457" t="s">
        <v>168</v>
      </c>
      <c r="AA26" s="559"/>
      <c r="AB26" s="559"/>
      <c r="AC26" s="559"/>
      <c r="AD26" s="559"/>
      <c r="AE26" s="559"/>
      <c r="AF26" s="559"/>
      <c r="AG26" s="560"/>
      <c r="AH26" s="458">
        <v>3</v>
      </c>
      <c r="AI26" s="459"/>
      <c r="AJ26" s="459"/>
      <c r="AK26" s="459"/>
      <c r="AL26" s="501"/>
      <c r="AM26" s="458">
        <v>8847</v>
      </c>
      <c r="AN26" s="459"/>
      <c r="AO26" s="459"/>
      <c r="AP26" s="459"/>
      <c r="AQ26" s="459"/>
      <c r="AR26" s="501"/>
      <c r="AS26" s="458">
        <v>2949</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t="s">
        <v>122</v>
      </c>
      <c r="BO26" s="408"/>
      <c r="BP26" s="408"/>
      <c r="BQ26" s="408"/>
      <c r="BR26" s="408"/>
      <c r="BS26" s="408"/>
      <c r="BT26" s="408"/>
      <c r="BU26" s="409"/>
      <c r="BV26" s="407" t="s">
        <v>122</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3320</v>
      </c>
      <c r="R27" s="459"/>
      <c r="S27" s="459"/>
      <c r="T27" s="459"/>
      <c r="U27" s="459"/>
      <c r="V27" s="501"/>
      <c r="W27" s="553"/>
      <c r="X27" s="554"/>
      <c r="Y27" s="555"/>
      <c r="Z27" s="457" t="s">
        <v>171</v>
      </c>
      <c r="AA27" s="437"/>
      <c r="AB27" s="437"/>
      <c r="AC27" s="437"/>
      <c r="AD27" s="437"/>
      <c r="AE27" s="437"/>
      <c r="AF27" s="437"/>
      <c r="AG27" s="438"/>
      <c r="AH27" s="458" t="s">
        <v>122</v>
      </c>
      <c r="AI27" s="459"/>
      <c r="AJ27" s="459"/>
      <c r="AK27" s="459"/>
      <c r="AL27" s="501"/>
      <c r="AM27" s="458" t="s">
        <v>122</v>
      </c>
      <c r="AN27" s="459"/>
      <c r="AO27" s="459"/>
      <c r="AP27" s="459"/>
      <c r="AQ27" s="459"/>
      <c r="AR27" s="501"/>
      <c r="AS27" s="458" t="s">
        <v>122</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170000</v>
      </c>
      <c r="BO27" s="527"/>
      <c r="BP27" s="527"/>
      <c r="BQ27" s="527"/>
      <c r="BR27" s="527"/>
      <c r="BS27" s="527"/>
      <c r="BT27" s="527"/>
      <c r="BU27" s="528"/>
      <c r="BV27" s="526">
        <v>170000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2700</v>
      </c>
      <c r="R28" s="459"/>
      <c r="S28" s="459"/>
      <c r="T28" s="459"/>
      <c r="U28" s="459"/>
      <c r="V28" s="501"/>
      <c r="W28" s="553"/>
      <c r="X28" s="554"/>
      <c r="Y28" s="555"/>
      <c r="Z28" s="457" t="s">
        <v>174</v>
      </c>
      <c r="AA28" s="437"/>
      <c r="AB28" s="437"/>
      <c r="AC28" s="437"/>
      <c r="AD28" s="437"/>
      <c r="AE28" s="437"/>
      <c r="AF28" s="437"/>
      <c r="AG28" s="438"/>
      <c r="AH28" s="458" t="s">
        <v>122</v>
      </c>
      <c r="AI28" s="459"/>
      <c r="AJ28" s="459"/>
      <c r="AK28" s="459"/>
      <c r="AL28" s="501"/>
      <c r="AM28" s="458" t="s">
        <v>122</v>
      </c>
      <c r="AN28" s="459"/>
      <c r="AO28" s="459"/>
      <c r="AP28" s="459"/>
      <c r="AQ28" s="459"/>
      <c r="AR28" s="501"/>
      <c r="AS28" s="458" t="s">
        <v>122</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3811831</v>
      </c>
      <c r="BO28" s="371"/>
      <c r="BP28" s="371"/>
      <c r="BQ28" s="371"/>
      <c r="BR28" s="371"/>
      <c r="BS28" s="371"/>
      <c r="BT28" s="371"/>
      <c r="BU28" s="372"/>
      <c r="BV28" s="370">
        <v>3722629</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10</v>
      </c>
      <c r="M29" s="459"/>
      <c r="N29" s="459"/>
      <c r="O29" s="459"/>
      <c r="P29" s="501"/>
      <c r="Q29" s="458">
        <v>2500</v>
      </c>
      <c r="R29" s="459"/>
      <c r="S29" s="459"/>
      <c r="T29" s="459"/>
      <c r="U29" s="459"/>
      <c r="V29" s="501"/>
      <c r="W29" s="556"/>
      <c r="X29" s="557"/>
      <c r="Y29" s="558"/>
      <c r="Z29" s="457" t="s">
        <v>177</v>
      </c>
      <c r="AA29" s="437"/>
      <c r="AB29" s="437"/>
      <c r="AC29" s="437"/>
      <c r="AD29" s="437"/>
      <c r="AE29" s="437"/>
      <c r="AF29" s="437"/>
      <c r="AG29" s="438"/>
      <c r="AH29" s="458">
        <v>109</v>
      </c>
      <c r="AI29" s="459"/>
      <c r="AJ29" s="459"/>
      <c r="AK29" s="459"/>
      <c r="AL29" s="501"/>
      <c r="AM29" s="458">
        <v>329289</v>
      </c>
      <c r="AN29" s="459"/>
      <c r="AO29" s="459"/>
      <c r="AP29" s="459"/>
      <c r="AQ29" s="459"/>
      <c r="AR29" s="501"/>
      <c r="AS29" s="458">
        <v>3021</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1135716</v>
      </c>
      <c r="BO29" s="408"/>
      <c r="BP29" s="408"/>
      <c r="BQ29" s="408"/>
      <c r="BR29" s="408"/>
      <c r="BS29" s="408"/>
      <c r="BT29" s="408"/>
      <c r="BU29" s="409"/>
      <c r="BV29" s="407">
        <v>1207578</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98</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4072725</v>
      </c>
      <c r="BO30" s="527"/>
      <c r="BP30" s="527"/>
      <c r="BQ30" s="527"/>
      <c r="BR30" s="527"/>
      <c r="BS30" s="527"/>
      <c r="BT30" s="527"/>
      <c r="BU30" s="528"/>
      <c r="BV30" s="526">
        <v>3873840</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2</v>
      </c>
      <c r="V34" s="597"/>
      <c r="W34" s="598" t="str">
        <f>IF('各会計、関係団体の財政状況及び健全化判断比率'!B28="","",'各会計、関係団体の財政状況及び健全化判断比率'!B28)</f>
        <v>矢掛町国民健康保険事業特別会計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IF('各会計、関係団体の財政状況及び健全化判断比率'!B32="","",'各会計、関係団体の財政状況及び健全化判断比率'!B32)</f>
        <v>矢掛町水道事業会計</v>
      </c>
      <c r="AP34" s="598"/>
      <c r="AQ34" s="598"/>
      <c r="AR34" s="598"/>
      <c r="AS34" s="598"/>
      <c r="AT34" s="598"/>
      <c r="AU34" s="598"/>
      <c r="AV34" s="598"/>
      <c r="AW34" s="598"/>
      <c r="AX34" s="598"/>
      <c r="AY34" s="598"/>
      <c r="AZ34" s="598"/>
      <c r="BA34" s="598"/>
      <c r="BB34" s="598"/>
      <c r="BC34" s="598"/>
      <c r="BD34" s="181"/>
      <c r="BE34" s="597">
        <f>IF(BG34="","",MAX(C34:D43,U34:V43,AM34:AN43)+1)</f>
        <v>10</v>
      </c>
      <c r="BF34" s="597"/>
      <c r="BG34" s="598" t="str">
        <f>IF('各会計、関係団体の財政状況及び健全化判断比率'!B36="","",'各会計、関係団体の財政状況及び健全化判断比率'!B36)</f>
        <v>矢掛町地域開発事業特別会計</v>
      </c>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岡山県井原地区清掃施設組合一般会計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矢掛町土地開発公社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〇</v>
      </c>
      <c r="DH34" s="599"/>
      <c r="DI34" s="208"/>
    </row>
    <row r="35" spans="1:113" ht="32.25" customHeight="1" x14ac:dyDescent="0.15">
      <c r="A35" s="181"/>
      <c r="B35" s="205"/>
      <c r="C35" s="597" t="str">
        <f>IF(E35="","",C34+1)</f>
        <v/>
      </c>
      <c r="D35" s="597"/>
      <c r="E35" s="598" t="str">
        <f>IF('各会計、関係団体の財政状況及び健全化判断比率'!B8="","",'各会計、関係団体の財政状況及び健全化判断比率'!B8)</f>
        <v/>
      </c>
      <c r="F35" s="598"/>
      <c r="G35" s="598"/>
      <c r="H35" s="598"/>
      <c r="I35" s="598"/>
      <c r="J35" s="598"/>
      <c r="K35" s="598"/>
      <c r="L35" s="598"/>
      <c r="M35" s="598"/>
      <c r="N35" s="598"/>
      <c r="O35" s="598"/>
      <c r="P35" s="598"/>
      <c r="Q35" s="598"/>
      <c r="R35" s="598"/>
      <c r="S35" s="598"/>
      <c r="T35" s="181"/>
      <c r="U35" s="597">
        <f>IF(W35="","",U34+1)</f>
        <v>3</v>
      </c>
      <c r="V35" s="597"/>
      <c r="W35" s="598" t="str">
        <f>IF('各会計、関係団体の財政状況及び健全化判断比率'!B29="","",'各会計、関係団体の財政状況及び健全化判断比率'!B29)</f>
        <v>矢掛町介護保険事業特別会計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IF('各会計、関係団体の財政状況及び健全化判断比率'!B33="","",'各会計、関係団体の財政状況及び健全化判断比率'!B33)</f>
        <v>矢掛町病院事業会計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井原地区消防組合一般会計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矢掛町観光交流推進機構</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〇</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4</v>
      </c>
      <c r="V36" s="597"/>
      <c r="W36" s="598" t="str">
        <f>IF('各会計、関係団体の財政状況及び健全化判断比率'!B30="","",'各会計、関係団体の財政状況及び健全化判断比率'!B30)</f>
        <v>矢掛町介護サービス事業特別会計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IF('各会計、関係団体の財政状況及び健全化判断比率'!B34="","",'各会計、関係団体の財政状況及び健全化判断比率'!B34)</f>
        <v>矢掛町介護老人保健施設事業会計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岡山県西部衛生施設組合一般会計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5</v>
      </c>
      <c r="V37" s="597"/>
      <c r="W37" s="598" t="str">
        <f>IF('各会計、関係団体の財政状況及び健全化判断比率'!B31="","",'各会計、関係団体の財政状況及び健全化判断比率'!B31)</f>
        <v>矢掛町後期高齢者医療事業特別会計</v>
      </c>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IF('各会計、関係団体の財政状況及び健全化判断比率'!B35="","",'各会計、関係団体の財政状況及び健全化判断比率'!B35)</f>
        <v>矢掛町下水道事業会計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岡山県笠岡市・矢掛町中学校組合一般会計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岡山県市町村総合事務組合一般会計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岡山県市町村総合事務組合貸付金特別会計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岡山県市町村総合事務組合拠出金事業特別会計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岡山県後期高齢者医療広域連合一般会計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岡山県後期高齢者医療広域連合特別会計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岡山県市町村税整理組合一般会計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iObza6vHBouDyEcoPeqDEGBBuXYPTs5ogiuZznhvEBDbBk/ouK3ZMNcXG9FX8H2MvdUaJ1vWsWHI+bdfQipfBA==" saltValue="KtIlYJCr2og+Xuoi002FOw=="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topLeftCell="A13"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1636730</v>
      </c>
      <c r="S5" s="613"/>
      <c r="T5" s="613"/>
      <c r="U5" s="613"/>
      <c r="V5" s="613"/>
      <c r="W5" s="613"/>
      <c r="X5" s="613"/>
      <c r="Y5" s="614"/>
      <c r="Z5" s="615">
        <v>15.8</v>
      </c>
      <c r="AA5" s="615"/>
      <c r="AB5" s="615"/>
      <c r="AC5" s="615"/>
      <c r="AD5" s="616">
        <v>1636730</v>
      </c>
      <c r="AE5" s="616"/>
      <c r="AF5" s="616"/>
      <c r="AG5" s="616"/>
      <c r="AH5" s="616"/>
      <c r="AI5" s="616"/>
      <c r="AJ5" s="616"/>
      <c r="AK5" s="616"/>
      <c r="AL5" s="617">
        <v>28.7</v>
      </c>
      <c r="AM5" s="618"/>
      <c r="AN5" s="618"/>
      <c r="AO5" s="619"/>
      <c r="AP5" s="609" t="s">
        <v>216</v>
      </c>
      <c r="AQ5" s="610"/>
      <c r="AR5" s="610"/>
      <c r="AS5" s="610"/>
      <c r="AT5" s="610"/>
      <c r="AU5" s="610"/>
      <c r="AV5" s="610"/>
      <c r="AW5" s="610"/>
      <c r="AX5" s="610"/>
      <c r="AY5" s="610"/>
      <c r="AZ5" s="610"/>
      <c r="BA5" s="610"/>
      <c r="BB5" s="610"/>
      <c r="BC5" s="610"/>
      <c r="BD5" s="610"/>
      <c r="BE5" s="610"/>
      <c r="BF5" s="611"/>
      <c r="BG5" s="623">
        <v>1636195</v>
      </c>
      <c r="BH5" s="624"/>
      <c r="BI5" s="624"/>
      <c r="BJ5" s="624"/>
      <c r="BK5" s="624"/>
      <c r="BL5" s="624"/>
      <c r="BM5" s="624"/>
      <c r="BN5" s="625"/>
      <c r="BO5" s="626">
        <v>100</v>
      </c>
      <c r="BP5" s="626"/>
      <c r="BQ5" s="626"/>
      <c r="BR5" s="626"/>
      <c r="BS5" s="627">
        <v>13285</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86595</v>
      </c>
      <c r="S6" s="624"/>
      <c r="T6" s="624"/>
      <c r="U6" s="624"/>
      <c r="V6" s="624"/>
      <c r="W6" s="624"/>
      <c r="X6" s="624"/>
      <c r="Y6" s="625"/>
      <c r="Z6" s="626">
        <v>0.8</v>
      </c>
      <c r="AA6" s="626"/>
      <c r="AB6" s="626"/>
      <c r="AC6" s="626"/>
      <c r="AD6" s="627">
        <v>86595</v>
      </c>
      <c r="AE6" s="627"/>
      <c r="AF6" s="627"/>
      <c r="AG6" s="627"/>
      <c r="AH6" s="627"/>
      <c r="AI6" s="627"/>
      <c r="AJ6" s="627"/>
      <c r="AK6" s="627"/>
      <c r="AL6" s="628">
        <v>1.5</v>
      </c>
      <c r="AM6" s="629"/>
      <c r="AN6" s="629"/>
      <c r="AO6" s="630"/>
      <c r="AP6" s="620" t="s">
        <v>221</v>
      </c>
      <c r="AQ6" s="621"/>
      <c r="AR6" s="621"/>
      <c r="AS6" s="621"/>
      <c r="AT6" s="621"/>
      <c r="AU6" s="621"/>
      <c r="AV6" s="621"/>
      <c r="AW6" s="621"/>
      <c r="AX6" s="621"/>
      <c r="AY6" s="621"/>
      <c r="AZ6" s="621"/>
      <c r="BA6" s="621"/>
      <c r="BB6" s="621"/>
      <c r="BC6" s="621"/>
      <c r="BD6" s="621"/>
      <c r="BE6" s="621"/>
      <c r="BF6" s="622"/>
      <c r="BG6" s="623">
        <v>1636195</v>
      </c>
      <c r="BH6" s="624"/>
      <c r="BI6" s="624"/>
      <c r="BJ6" s="624"/>
      <c r="BK6" s="624"/>
      <c r="BL6" s="624"/>
      <c r="BM6" s="624"/>
      <c r="BN6" s="625"/>
      <c r="BO6" s="626">
        <v>100</v>
      </c>
      <c r="BP6" s="626"/>
      <c r="BQ6" s="626"/>
      <c r="BR6" s="626"/>
      <c r="BS6" s="627">
        <v>13285</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87880</v>
      </c>
      <c r="CS6" s="624"/>
      <c r="CT6" s="624"/>
      <c r="CU6" s="624"/>
      <c r="CV6" s="624"/>
      <c r="CW6" s="624"/>
      <c r="CX6" s="624"/>
      <c r="CY6" s="625"/>
      <c r="CZ6" s="617">
        <v>0.9</v>
      </c>
      <c r="DA6" s="618"/>
      <c r="DB6" s="618"/>
      <c r="DC6" s="634"/>
      <c r="DD6" s="632" t="s">
        <v>122</v>
      </c>
      <c r="DE6" s="624"/>
      <c r="DF6" s="624"/>
      <c r="DG6" s="624"/>
      <c r="DH6" s="624"/>
      <c r="DI6" s="624"/>
      <c r="DJ6" s="624"/>
      <c r="DK6" s="624"/>
      <c r="DL6" s="624"/>
      <c r="DM6" s="624"/>
      <c r="DN6" s="624"/>
      <c r="DO6" s="624"/>
      <c r="DP6" s="625"/>
      <c r="DQ6" s="632">
        <v>87857</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594</v>
      </c>
      <c r="S7" s="624"/>
      <c r="T7" s="624"/>
      <c r="U7" s="624"/>
      <c r="V7" s="624"/>
      <c r="W7" s="624"/>
      <c r="X7" s="624"/>
      <c r="Y7" s="625"/>
      <c r="Z7" s="626">
        <v>0</v>
      </c>
      <c r="AA7" s="626"/>
      <c r="AB7" s="626"/>
      <c r="AC7" s="626"/>
      <c r="AD7" s="627">
        <v>594</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612546</v>
      </c>
      <c r="BH7" s="624"/>
      <c r="BI7" s="624"/>
      <c r="BJ7" s="624"/>
      <c r="BK7" s="624"/>
      <c r="BL7" s="624"/>
      <c r="BM7" s="624"/>
      <c r="BN7" s="625"/>
      <c r="BO7" s="626">
        <v>37.4</v>
      </c>
      <c r="BP7" s="626"/>
      <c r="BQ7" s="626"/>
      <c r="BR7" s="626"/>
      <c r="BS7" s="627">
        <v>13285</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1737213</v>
      </c>
      <c r="CS7" s="624"/>
      <c r="CT7" s="624"/>
      <c r="CU7" s="624"/>
      <c r="CV7" s="624"/>
      <c r="CW7" s="624"/>
      <c r="CX7" s="624"/>
      <c r="CY7" s="625"/>
      <c r="CZ7" s="626">
        <v>17.399999999999999</v>
      </c>
      <c r="DA7" s="626"/>
      <c r="DB7" s="626"/>
      <c r="DC7" s="626"/>
      <c r="DD7" s="632">
        <v>58448</v>
      </c>
      <c r="DE7" s="624"/>
      <c r="DF7" s="624"/>
      <c r="DG7" s="624"/>
      <c r="DH7" s="624"/>
      <c r="DI7" s="624"/>
      <c r="DJ7" s="624"/>
      <c r="DK7" s="624"/>
      <c r="DL7" s="624"/>
      <c r="DM7" s="624"/>
      <c r="DN7" s="624"/>
      <c r="DO7" s="624"/>
      <c r="DP7" s="625"/>
      <c r="DQ7" s="632">
        <v>1065189</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9775</v>
      </c>
      <c r="S8" s="624"/>
      <c r="T8" s="624"/>
      <c r="U8" s="624"/>
      <c r="V8" s="624"/>
      <c r="W8" s="624"/>
      <c r="X8" s="624"/>
      <c r="Y8" s="625"/>
      <c r="Z8" s="626">
        <v>0.1</v>
      </c>
      <c r="AA8" s="626"/>
      <c r="AB8" s="626"/>
      <c r="AC8" s="626"/>
      <c r="AD8" s="627">
        <v>9775</v>
      </c>
      <c r="AE8" s="627"/>
      <c r="AF8" s="627"/>
      <c r="AG8" s="627"/>
      <c r="AH8" s="627"/>
      <c r="AI8" s="627"/>
      <c r="AJ8" s="627"/>
      <c r="AK8" s="627"/>
      <c r="AL8" s="628">
        <v>0.2</v>
      </c>
      <c r="AM8" s="629"/>
      <c r="AN8" s="629"/>
      <c r="AO8" s="630"/>
      <c r="AP8" s="620" t="s">
        <v>227</v>
      </c>
      <c r="AQ8" s="621"/>
      <c r="AR8" s="621"/>
      <c r="AS8" s="621"/>
      <c r="AT8" s="621"/>
      <c r="AU8" s="621"/>
      <c r="AV8" s="621"/>
      <c r="AW8" s="621"/>
      <c r="AX8" s="621"/>
      <c r="AY8" s="621"/>
      <c r="AZ8" s="621"/>
      <c r="BA8" s="621"/>
      <c r="BB8" s="621"/>
      <c r="BC8" s="621"/>
      <c r="BD8" s="621"/>
      <c r="BE8" s="621"/>
      <c r="BF8" s="622"/>
      <c r="BG8" s="623">
        <v>23822</v>
      </c>
      <c r="BH8" s="624"/>
      <c r="BI8" s="624"/>
      <c r="BJ8" s="624"/>
      <c r="BK8" s="624"/>
      <c r="BL8" s="624"/>
      <c r="BM8" s="624"/>
      <c r="BN8" s="625"/>
      <c r="BO8" s="626">
        <v>1.5</v>
      </c>
      <c r="BP8" s="626"/>
      <c r="BQ8" s="626"/>
      <c r="BR8" s="626"/>
      <c r="BS8" s="627" t="s">
        <v>122</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2484363</v>
      </c>
      <c r="CS8" s="624"/>
      <c r="CT8" s="624"/>
      <c r="CU8" s="624"/>
      <c r="CV8" s="624"/>
      <c r="CW8" s="624"/>
      <c r="CX8" s="624"/>
      <c r="CY8" s="625"/>
      <c r="CZ8" s="626">
        <v>24.9</v>
      </c>
      <c r="DA8" s="626"/>
      <c r="DB8" s="626"/>
      <c r="DC8" s="626"/>
      <c r="DD8" s="632">
        <v>30679</v>
      </c>
      <c r="DE8" s="624"/>
      <c r="DF8" s="624"/>
      <c r="DG8" s="624"/>
      <c r="DH8" s="624"/>
      <c r="DI8" s="624"/>
      <c r="DJ8" s="624"/>
      <c r="DK8" s="624"/>
      <c r="DL8" s="624"/>
      <c r="DM8" s="624"/>
      <c r="DN8" s="624"/>
      <c r="DO8" s="624"/>
      <c r="DP8" s="625"/>
      <c r="DQ8" s="632">
        <v>1601566</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10680</v>
      </c>
      <c r="S9" s="624"/>
      <c r="T9" s="624"/>
      <c r="U9" s="624"/>
      <c r="V9" s="624"/>
      <c r="W9" s="624"/>
      <c r="X9" s="624"/>
      <c r="Y9" s="625"/>
      <c r="Z9" s="626">
        <v>0.1</v>
      </c>
      <c r="AA9" s="626"/>
      <c r="AB9" s="626"/>
      <c r="AC9" s="626"/>
      <c r="AD9" s="627">
        <v>10680</v>
      </c>
      <c r="AE9" s="627"/>
      <c r="AF9" s="627"/>
      <c r="AG9" s="627"/>
      <c r="AH9" s="627"/>
      <c r="AI9" s="627"/>
      <c r="AJ9" s="627"/>
      <c r="AK9" s="627"/>
      <c r="AL9" s="628">
        <v>0.2</v>
      </c>
      <c r="AM9" s="629"/>
      <c r="AN9" s="629"/>
      <c r="AO9" s="630"/>
      <c r="AP9" s="620" t="s">
        <v>230</v>
      </c>
      <c r="AQ9" s="621"/>
      <c r="AR9" s="621"/>
      <c r="AS9" s="621"/>
      <c r="AT9" s="621"/>
      <c r="AU9" s="621"/>
      <c r="AV9" s="621"/>
      <c r="AW9" s="621"/>
      <c r="AX9" s="621"/>
      <c r="AY9" s="621"/>
      <c r="AZ9" s="621"/>
      <c r="BA9" s="621"/>
      <c r="BB9" s="621"/>
      <c r="BC9" s="621"/>
      <c r="BD9" s="621"/>
      <c r="BE9" s="621"/>
      <c r="BF9" s="622"/>
      <c r="BG9" s="623">
        <v>508891</v>
      </c>
      <c r="BH9" s="624"/>
      <c r="BI9" s="624"/>
      <c r="BJ9" s="624"/>
      <c r="BK9" s="624"/>
      <c r="BL9" s="624"/>
      <c r="BM9" s="624"/>
      <c r="BN9" s="625"/>
      <c r="BO9" s="626">
        <v>31.1</v>
      </c>
      <c r="BP9" s="626"/>
      <c r="BQ9" s="626"/>
      <c r="BR9" s="626"/>
      <c r="BS9" s="627" t="s">
        <v>122</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1024046</v>
      </c>
      <c r="CS9" s="624"/>
      <c r="CT9" s="624"/>
      <c r="CU9" s="624"/>
      <c r="CV9" s="624"/>
      <c r="CW9" s="624"/>
      <c r="CX9" s="624"/>
      <c r="CY9" s="625"/>
      <c r="CZ9" s="626">
        <v>10.3</v>
      </c>
      <c r="DA9" s="626"/>
      <c r="DB9" s="626"/>
      <c r="DC9" s="626"/>
      <c r="DD9" s="632">
        <v>12611</v>
      </c>
      <c r="DE9" s="624"/>
      <c r="DF9" s="624"/>
      <c r="DG9" s="624"/>
      <c r="DH9" s="624"/>
      <c r="DI9" s="624"/>
      <c r="DJ9" s="624"/>
      <c r="DK9" s="624"/>
      <c r="DL9" s="624"/>
      <c r="DM9" s="624"/>
      <c r="DN9" s="624"/>
      <c r="DO9" s="624"/>
      <c r="DP9" s="625"/>
      <c r="DQ9" s="632">
        <v>651127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122</v>
      </c>
      <c r="S10" s="624"/>
      <c r="T10" s="624"/>
      <c r="U10" s="624"/>
      <c r="V10" s="624"/>
      <c r="W10" s="624"/>
      <c r="X10" s="624"/>
      <c r="Y10" s="625"/>
      <c r="Z10" s="626" t="s">
        <v>122</v>
      </c>
      <c r="AA10" s="626"/>
      <c r="AB10" s="626"/>
      <c r="AC10" s="626"/>
      <c r="AD10" s="627" t="s">
        <v>122</v>
      </c>
      <c r="AE10" s="627"/>
      <c r="AF10" s="627"/>
      <c r="AG10" s="627"/>
      <c r="AH10" s="627"/>
      <c r="AI10" s="627"/>
      <c r="AJ10" s="627"/>
      <c r="AK10" s="627"/>
      <c r="AL10" s="628" t="s">
        <v>122</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33282</v>
      </c>
      <c r="BH10" s="624"/>
      <c r="BI10" s="624"/>
      <c r="BJ10" s="624"/>
      <c r="BK10" s="624"/>
      <c r="BL10" s="624"/>
      <c r="BM10" s="624"/>
      <c r="BN10" s="625"/>
      <c r="BO10" s="626">
        <v>2</v>
      </c>
      <c r="BP10" s="626"/>
      <c r="BQ10" s="626"/>
      <c r="BR10" s="626"/>
      <c r="BS10" s="627" t="s">
        <v>122</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t="s">
        <v>122</v>
      </c>
      <c r="CS10" s="624"/>
      <c r="CT10" s="624"/>
      <c r="CU10" s="624"/>
      <c r="CV10" s="624"/>
      <c r="CW10" s="624"/>
      <c r="CX10" s="624"/>
      <c r="CY10" s="625"/>
      <c r="CZ10" s="626" t="s">
        <v>122</v>
      </c>
      <c r="DA10" s="626"/>
      <c r="DB10" s="626"/>
      <c r="DC10" s="626"/>
      <c r="DD10" s="632" t="s">
        <v>122</v>
      </c>
      <c r="DE10" s="624"/>
      <c r="DF10" s="624"/>
      <c r="DG10" s="624"/>
      <c r="DH10" s="624"/>
      <c r="DI10" s="624"/>
      <c r="DJ10" s="624"/>
      <c r="DK10" s="624"/>
      <c r="DL10" s="624"/>
      <c r="DM10" s="624"/>
      <c r="DN10" s="624"/>
      <c r="DO10" s="624"/>
      <c r="DP10" s="625"/>
      <c r="DQ10" s="632" t="s">
        <v>122</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322475</v>
      </c>
      <c r="S11" s="624"/>
      <c r="T11" s="624"/>
      <c r="U11" s="624"/>
      <c r="V11" s="624"/>
      <c r="W11" s="624"/>
      <c r="X11" s="624"/>
      <c r="Y11" s="625"/>
      <c r="Z11" s="628">
        <v>3.1</v>
      </c>
      <c r="AA11" s="629"/>
      <c r="AB11" s="629"/>
      <c r="AC11" s="635"/>
      <c r="AD11" s="632">
        <v>322475</v>
      </c>
      <c r="AE11" s="624"/>
      <c r="AF11" s="624"/>
      <c r="AG11" s="624"/>
      <c r="AH11" s="624"/>
      <c r="AI11" s="624"/>
      <c r="AJ11" s="624"/>
      <c r="AK11" s="625"/>
      <c r="AL11" s="628">
        <v>5.7</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46551</v>
      </c>
      <c r="BH11" s="624"/>
      <c r="BI11" s="624"/>
      <c r="BJ11" s="624"/>
      <c r="BK11" s="624"/>
      <c r="BL11" s="624"/>
      <c r="BM11" s="624"/>
      <c r="BN11" s="625"/>
      <c r="BO11" s="626">
        <v>2.8</v>
      </c>
      <c r="BP11" s="626"/>
      <c r="BQ11" s="626"/>
      <c r="BR11" s="626"/>
      <c r="BS11" s="627">
        <v>13285</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347244</v>
      </c>
      <c r="CS11" s="624"/>
      <c r="CT11" s="624"/>
      <c r="CU11" s="624"/>
      <c r="CV11" s="624"/>
      <c r="CW11" s="624"/>
      <c r="CX11" s="624"/>
      <c r="CY11" s="625"/>
      <c r="CZ11" s="626">
        <v>3.5</v>
      </c>
      <c r="DA11" s="626"/>
      <c r="DB11" s="626"/>
      <c r="DC11" s="626"/>
      <c r="DD11" s="632">
        <v>89373</v>
      </c>
      <c r="DE11" s="624"/>
      <c r="DF11" s="624"/>
      <c r="DG11" s="624"/>
      <c r="DH11" s="624"/>
      <c r="DI11" s="624"/>
      <c r="DJ11" s="624"/>
      <c r="DK11" s="624"/>
      <c r="DL11" s="624"/>
      <c r="DM11" s="624"/>
      <c r="DN11" s="624"/>
      <c r="DO11" s="624"/>
      <c r="DP11" s="625"/>
      <c r="DQ11" s="632">
        <v>178739</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t="s">
        <v>122</v>
      </c>
      <c r="S12" s="624"/>
      <c r="T12" s="624"/>
      <c r="U12" s="624"/>
      <c r="V12" s="624"/>
      <c r="W12" s="624"/>
      <c r="X12" s="624"/>
      <c r="Y12" s="625"/>
      <c r="Z12" s="626" t="s">
        <v>122</v>
      </c>
      <c r="AA12" s="626"/>
      <c r="AB12" s="626"/>
      <c r="AC12" s="626"/>
      <c r="AD12" s="627" t="s">
        <v>122</v>
      </c>
      <c r="AE12" s="627"/>
      <c r="AF12" s="627"/>
      <c r="AG12" s="627"/>
      <c r="AH12" s="627"/>
      <c r="AI12" s="627"/>
      <c r="AJ12" s="627"/>
      <c r="AK12" s="627"/>
      <c r="AL12" s="628" t="s">
        <v>122</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861047</v>
      </c>
      <c r="BH12" s="624"/>
      <c r="BI12" s="624"/>
      <c r="BJ12" s="624"/>
      <c r="BK12" s="624"/>
      <c r="BL12" s="624"/>
      <c r="BM12" s="624"/>
      <c r="BN12" s="625"/>
      <c r="BO12" s="626">
        <v>52.6</v>
      </c>
      <c r="BP12" s="626"/>
      <c r="BQ12" s="626"/>
      <c r="BR12" s="626"/>
      <c r="BS12" s="627" t="s">
        <v>122</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288420</v>
      </c>
      <c r="CS12" s="624"/>
      <c r="CT12" s="624"/>
      <c r="CU12" s="624"/>
      <c r="CV12" s="624"/>
      <c r="CW12" s="624"/>
      <c r="CX12" s="624"/>
      <c r="CY12" s="625"/>
      <c r="CZ12" s="626">
        <v>2.9</v>
      </c>
      <c r="DA12" s="626"/>
      <c r="DB12" s="626"/>
      <c r="DC12" s="626"/>
      <c r="DD12" s="632">
        <v>36007</v>
      </c>
      <c r="DE12" s="624"/>
      <c r="DF12" s="624"/>
      <c r="DG12" s="624"/>
      <c r="DH12" s="624"/>
      <c r="DI12" s="624"/>
      <c r="DJ12" s="624"/>
      <c r="DK12" s="624"/>
      <c r="DL12" s="624"/>
      <c r="DM12" s="624"/>
      <c r="DN12" s="624"/>
      <c r="DO12" s="624"/>
      <c r="DP12" s="625"/>
      <c r="DQ12" s="632">
        <v>148380</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122</v>
      </c>
      <c r="S13" s="624"/>
      <c r="T13" s="624"/>
      <c r="U13" s="624"/>
      <c r="V13" s="624"/>
      <c r="W13" s="624"/>
      <c r="X13" s="624"/>
      <c r="Y13" s="625"/>
      <c r="Z13" s="626" t="s">
        <v>122</v>
      </c>
      <c r="AA13" s="626"/>
      <c r="AB13" s="626"/>
      <c r="AC13" s="626"/>
      <c r="AD13" s="627" t="s">
        <v>122</v>
      </c>
      <c r="AE13" s="627"/>
      <c r="AF13" s="627"/>
      <c r="AG13" s="627"/>
      <c r="AH13" s="627"/>
      <c r="AI13" s="627"/>
      <c r="AJ13" s="627"/>
      <c r="AK13" s="627"/>
      <c r="AL13" s="628" t="s">
        <v>122</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860702</v>
      </c>
      <c r="BH13" s="624"/>
      <c r="BI13" s="624"/>
      <c r="BJ13" s="624"/>
      <c r="BK13" s="624"/>
      <c r="BL13" s="624"/>
      <c r="BM13" s="624"/>
      <c r="BN13" s="625"/>
      <c r="BO13" s="626">
        <v>52.6</v>
      </c>
      <c r="BP13" s="626"/>
      <c r="BQ13" s="626"/>
      <c r="BR13" s="626"/>
      <c r="BS13" s="627" t="s">
        <v>122</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1670966</v>
      </c>
      <c r="CS13" s="624"/>
      <c r="CT13" s="624"/>
      <c r="CU13" s="624"/>
      <c r="CV13" s="624"/>
      <c r="CW13" s="624"/>
      <c r="CX13" s="624"/>
      <c r="CY13" s="625"/>
      <c r="CZ13" s="626">
        <v>16.7</v>
      </c>
      <c r="DA13" s="626"/>
      <c r="DB13" s="626"/>
      <c r="DC13" s="626"/>
      <c r="DD13" s="632">
        <v>664911</v>
      </c>
      <c r="DE13" s="624"/>
      <c r="DF13" s="624"/>
      <c r="DG13" s="624"/>
      <c r="DH13" s="624"/>
      <c r="DI13" s="624"/>
      <c r="DJ13" s="624"/>
      <c r="DK13" s="624"/>
      <c r="DL13" s="624"/>
      <c r="DM13" s="624"/>
      <c r="DN13" s="624"/>
      <c r="DO13" s="624"/>
      <c r="DP13" s="625"/>
      <c r="DQ13" s="632">
        <v>914688</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732</v>
      </c>
      <c r="S14" s="624"/>
      <c r="T14" s="624"/>
      <c r="U14" s="624"/>
      <c r="V14" s="624"/>
      <c r="W14" s="624"/>
      <c r="X14" s="624"/>
      <c r="Y14" s="625"/>
      <c r="Z14" s="626">
        <v>0</v>
      </c>
      <c r="AA14" s="626"/>
      <c r="AB14" s="626"/>
      <c r="AC14" s="626"/>
      <c r="AD14" s="627">
        <v>732</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67289</v>
      </c>
      <c r="BH14" s="624"/>
      <c r="BI14" s="624"/>
      <c r="BJ14" s="624"/>
      <c r="BK14" s="624"/>
      <c r="BL14" s="624"/>
      <c r="BM14" s="624"/>
      <c r="BN14" s="625"/>
      <c r="BO14" s="626">
        <v>4.0999999999999996</v>
      </c>
      <c r="BP14" s="626"/>
      <c r="BQ14" s="626"/>
      <c r="BR14" s="626"/>
      <c r="BS14" s="627" t="s">
        <v>122</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461884</v>
      </c>
      <c r="CS14" s="624"/>
      <c r="CT14" s="624"/>
      <c r="CU14" s="624"/>
      <c r="CV14" s="624"/>
      <c r="CW14" s="624"/>
      <c r="CX14" s="624"/>
      <c r="CY14" s="625"/>
      <c r="CZ14" s="626">
        <v>4.5999999999999996</v>
      </c>
      <c r="DA14" s="626"/>
      <c r="DB14" s="626"/>
      <c r="DC14" s="626"/>
      <c r="DD14" s="632">
        <v>111671</v>
      </c>
      <c r="DE14" s="624"/>
      <c r="DF14" s="624"/>
      <c r="DG14" s="624"/>
      <c r="DH14" s="624"/>
      <c r="DI14" s="624"/>
      <c r="DJ14" s="624"/>
      <c r="DK14" s="624"/>
      <c r="DL14" s="624"/>
      <c r="DM14" s="624"/>
      <c r="DN14" s="624"/>
      <c r="DO14" s="624"/>
      <c r="DP14" s="625"/>
      <c r="DQ14" s="632">
        <v>335922</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122</v>
      </c>
      <c r="S15" s="624"/>
      <c r="T15" s="624"/>
      <c r="U15" s="624"/>
      <c r="V15" s="624"/>
      <c r="W15" s="624"/>
      <c r="X15" s="624"/>
      <c r="Y15" s="625"/>
      <c r="Z15" s="626" t="s">
        <v>122</v>
      </c>
      <c r="AA15" s="626"/>
      <c r="AB15" s="626"/>
      <c r="AC15" s="626"/>
      <c r="AD15" s="627" t="s">
        <v>122</v>
      </c>
      <c r="AE15" s="627"/>
      <c r="AF15" s="627"/>
      <c r="AG15" s="627"/>
      <c r="AH15" s="627"/>
      <c r="AI15" s="627"/>
      <c r="AJ15" s="627"/>
      <c r="AK15" s="627"/>
      <c r="AL15" s="628" t="s">
        <v>122</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95313</v>
      </c>
      <c r="BH15" s="624"/>
      <c r="BI15" s="624"/>
      <c r="BJ15" s="624"/>
      <c r="BK15" s="624"/>
      <c r="BL15" s="624"/>
      <c r="BM15" s="624"/>
      <c r="BN15" s="625"/>
      <c r="BO15" s="626">
        <v>5.8</v>
      </c>
      <c r="BP15" s="626"/>
      <c r="BQ15" s="626"/>
      <c r="BR15" s="626"/>
      <c r="BS15" s="627" t="s">
        <v>122</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622257</v>
      </c>
      <c r="CS15" s="624"/>
      <c r="CT15" s="624"/>
      <c r="CU15" s="624"/>
      <c r="CV15" s="624"/>
      <c r="CW15" s="624"/>
      <c r="CX15" s="624"/>
      <c r="CY15" s="625"/>
      <c r="CZ15" s="626">
        <v>6.2</v>
      </c>
      <c r="DA15" s="626"/>
      <c r="DB15" s="626"/>
      <c r="DC15" s="626"/>
      <c r="DD15" s="632">
        <v>27645</v>
      </c>
      <c r="DE15" s="624"/>
      <c r="DF15" s="624"/>
      <c r="DG15" s="624"/>
      <c r="DH15" s="624"/>
      <c r="DI15" s="624"/>
      <c r="DJ15" s="624"/>
      <c r="DK15" s="624"/>
      <c r="DL15" s="624"/>
      <c r="DM15" s="624"/>
      <c r="DN15" s="624"/>
      <c r="DO15" s="624"/>
      <c r="DP15" s="625"/>
      <c r="DQ15" s="632">
        <v>509591</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8990</v>
      </c>
      <c r="S16" s="624"/>
      <c r="T16" s="624"/>
      <c r="U16" s="624"/>
      <c r="V16" s="624"/>
      <c r="W16" s="624"/>
      <c r="X16" s="624"/>
      <c r="Y16" s="625"/>
      <c r="Z16" s="626">
        <v>0.1</v>
      </c>
      <c r="AA16" s="626"/>
      <c r="AB16" s="626"/>
      <c r="AC16" s="626"/>
      <c r="AD16" s="627">
        <v>8990</v>
      </c>
      <c r="AE16" s="627"/>
      <c r="AF16" s="627"/>
      <c r="AG16" s="627"/>
      <c r="AH16" s="627"/>
      <c r="AI16" s="627"/>
      <c r="AJ16" s="627"/>
      <c r="AK16" s="627"/>
      <c r="AL16" s="628">
        <v>0.2</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122</v>
      </c>
      <c r="BH16" s="624"/>
      <c r="BI16" s="624"/>
      <c r="BJ16" s="624"/>
      <c r="BK16" s="624"/>
      <c r="BL16" s="624"/>
      <c r="BM16" s="624"/>
      <c r="BN16" s="625"/>
      <c r="BO16" s="626" t="s">
        <v>122</v>
      </c>
      <c r="BP16" s="626"/>
      <c r="BQ16" s="626"/>
      <c r="BR16" s="626"/>
      <c r="BS16" s="627" t="s">
        <v>122</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14847</v>
      </c>
      <c r="CS16" s="624"/>
      <c r="CT16" s="624"/>
      <c r="CU16" s="624"/>
      <c r="CV16" s="624"/>
      <c r="CW16" s="624"/>
      <c r="CX16" s="624"/>
      <c r="CY16" s="625"/>
      <c r="CZ16" s="626">
        <v>0.1</v>
      </c>
      <c r="DA16" s="626"/>
      <c r="DB16" s="626"/>
      <c r="DC16" s="626"/>
      <c r="DD16" s="632" t="s">
        <v>122</v>
      </c>
      <c r="DE16" s="624"/>
      <c r="DF16" s="624"/>
      <c r="DG16" s="624"/>
      <c r="DH16" s="624"/>
      <c r="DI16" s="624"/>
      <c r="DJ16" s="624"/>
      <c r="DK16" s="624"/>
      <c r="DL16" s="624"/>
      <c r="DM16" s="624"/>
      <c r="DN16" s="624"/>
      <c r="DO16" s="624"/>
      <c r="DP16" s="625"/>
      <c r="DQ16" s="632">
        <v>8971</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28738</v>
      </c>
      <c r="S17" s="624"/>
      <c r="T17" s="624"/>
      <c r="U17" s="624"/>
      <c r="V17" s="624"/>
      <c r="W17" s="624"/>
      <c r="X17" s="624"/>
      <c r="Y17" s="625"/>
      <c r="Z17" s="626">
        <v>0.3</v>
      </c>
      <c r="AA17" s="626"/>
      <c r="AB17" s="626"/>
      <c r="AC17" s="626"/>
      <c r="AD17" s="627">
        <v>28738</v>
      </c>
      <c r="AE17" s="627"/>
      <c r="AF17" s="627"/>
      <c r="AG17" s="627"/>
      <c r="AH17" s="627"/>
      <c r="AI17" s="627"/>
      <c r="AJ17" s="627"/>
      <c r="AK17" s="627"/>
      <c r="AL17" s="628">
        <v>0.5</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122</v>
      </c>
      <c r="BH17" s="624"/>
      <c r="BI17" s="624"/>
      <c r="BJ17" s="624"/>
      <c r="BK17" s="624"/>
      <c r="BL17" s="624"/>
      <c r="BM17" s="624"/>
      <c r="BN17" s="625"/>
      <c r="BO17" s="626" t="s">
        <v>122</v>
      </c>
      <c r="BP17" s="626"/>
      <c r="BQ17" s="626"/>
      <c r="BR17" s="626"/>
      <c r="BS17" s="627" t="s">
        <v>122</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1240828</v>
      </c>
      <c r="CS17" s="624"/>
      <c r="CT17" s="624"/>
      <c r="CU17" s="624"/>
      <c r="CV17" s="624"/>
      <c r="CW17" s="624"/>
      <c r="CX17" s="624"/>
      <c r="CY17" s="625"/>
      <c r="CZ17" s="626">
        <v>12.4</v>
      </c>
      <c r="DA17" s="626"/>
      <c r="DB17" s="626"/>
      <c r="DC17" s="626"/>
      <c r="DD17" s="632" t="s">
        <v>122</v>
      </c>
      <c r="DE17" s="624"/>
      <c r="DF17" s="624"/>
      <c r="DG17" s="624"/>
      <c r="DH17" s="624"/>
      <c r="DI17" s="624"/>
      <c r="DJ17" s="624"/>
      <c r="DK17" s="624"/>
      <c r="DL17" s="624"/>
      <c r="DM17" s="624"/>
      <c r="DN17" s="624"/>
      <c r="DO17" s="624"/>
      <c r="DP17" s="625"/>
      <c r="DQ17" s="632">
        <v>1228627</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13845</v>
      </c>
      <c r="S18" s="624"/>
      <c r="T18" s="624"/>
      <c r="U18" s="624"/>
      <c r="V18" s="624"/>
      <c r="W18" s="624"/>
      <c r="X18" s="624"/>
      <c r="Y18" s="625"/>
      <c r="Z18" s="626">
        <v>0.1</v>
      </c>
      <c r="AA18" s="626"/>
      <c r="AB18" s="626"/>
      <c r="AC18" s="626"/>
      <c r="AD18" s="627">
        <v>13845</v>
      </c>
      <c r="AE18" s="627"/>
      <c r="AF18" s="627"/>
      <c r="AG18" s="627"/>
      <c r="AH18" s="627"/>
      <c r="AI18" s="627"/>
      <c r="AJ18" s="627"/>
      <c r="AK18" s="627"/>
      <c r="AL18" s="628">
        <v>0.2</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122</v>
      </c>
      <c r="BH18" s="624"/>
      <c r="BI18" s="624"/>
      <c r="BJ18" s="624"/>
      <c r="BK18" s="624"/>
      <c r="BL18" s="624"/>
      <c r="BM18" s="624"/>
      <c r="BN18" s="625"/>
      <c r="BO18" s="626" t="s">
        <v>122</v>
      </c>
      <c r="BP18" s="626"/>
      <c r="BQ18" s="626"/>
      <c r="BR18" s="626"/>
      <c r="BS18" s="627" t="s">
        <v>122</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t="s">
        <v>122</v>
      </c>
      <c r="CS18" s="624"/>
      <c r="CT18" s="624"/>
      <c r="CU18" s="624"/>
      <c r="CV18" s="624"/>
      <c r="CW18" s="624"/>
      <c r="CX18" s="624"/>
      <c r="CY18" s="625"/>
      <c r="CZ18" s="626" t="s">
        <v>122</v>
      </c>
      <c r="DA18" s="626"/>
      <c r="DB18" s="626"/>
      <c r="DC18" s="626"/>
      <c r="DD18" s="632" t="s">
        <v>122</v>
      </c>
      <c r="DE18" s="624"/>
      <c r="DF18" s="624"/>
      <c r="DG18" s="624"/>
      <c r="DH18" s="624"/>
      <c r="DI18" s="624"/>
      <c r="DJ18" s="624"/>
      <c r="DK18" s="624"/>
      <c r="DL18" s="624"/>
      <c r="DM18" s="624"/>
      <c r="DN18" s="624"/>
      <c r="DO18" s="624"/>
      <c r="DP18" s="625"/>
      <c r="DQ18" s="632" t="s">
        <v>122</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10249</v>
      </c>
      <c r="S19" s="624"/>
      <c r="T19" s="624"/>
      <c r="U19" s="624"/>
      <c r="V19" s="624"/>
      <c r="W19" s="624"/>
      <c r="X19" s="624"/>
      <c r="Y19" s="625"/>
      <c r="Z19" s="626">
        <v>0.1</v>
      </c>
      <c r="AA19" s="626"/>
      <c r="AB19" s="626"/>
      <c r="AC19" s="626"/>
      <c r="AD19" s="627">
        <v>10249</v>
      </c>
      <c r="AE19" s="627"/>
      <c r="AF19" s="627"/>
      <c r="AG19" s="627"/>
      <c r="AH19" s="627"/>
      <c r="AI19" s="627"/>
      <c r="AJ19" s="627"/>
      <c r="AK19" s="627"/>
      <c r="AL19" s="628">
        <v>0.2</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535</v>
      </c>
      <c r="BH19" s="624"/>
      <c r="BI19" s="624"/>
      <c r="BJ19" s="624"/>
      <c r="BK19" s="624"/>
      <c r="BL19" s="624"/>
      <c r="BM19" s="624"/>
      <c r="BN19" s="625"/>
      <c r="BO19" s="626">
        <v>0</v>
      </c>
      <c r="BP19" s="626"/>
      <c r="BQ19" s="626"/>
      <c r="BR19" s="626"/>
      <c r="BS19" s="627" t="s">
        <v>122</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122</v>
      </c>
      <c r="CS19" s="624"/>
      <c r="CT19" s="624"/>
      <c r="CU19" s="624"/>
      <c r="CV19" s="624"/>
      <c r="CW19" s="624"/>
      <c r="CX19" s="624"/>
      <c r="CY19" s="625"/>
      <c r="CZ19" s="626" t="s">
        <v>122</v>
      </c>
      <c r="DA19" s="626"/>
      <c r="DB19" s="626"/>
      <c r="DC19" s="626"/>
      <c r="DD19" s="632" t="s">
        <v>122</v>
      </c>
      <c r="DE19" s="624"/>
      <c r="DF19" s="624"/>
      <c r="DG19" s="624"/>
      <c r="DH19" s="624"/>
      <c r="DI19" s="624"/>
      <c r="DJ19" s="624"/>
      <c r="DK19" s="624"/>
      <c r="DL19" s="624"/>
      <c r="DM19" s="624"/>
      <c r="DN19" s="624"/>
      <c r="DO19" s="624"/>
      <c r="DP19" s="625"/>
      <c r="DQ19" s="632" t="s">
        <v>122</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3596</v>
      </c>
      <c r="S20" s="624"/>
      <c r="T20" s="624"/>
      <c r="U20" s="624"/>
      <c r="V20" s="624"/>
      <c r="W20" s="624"/>
      <c r="X20" s="624"/>
      <c r="Y20" s="625"/>
      <c r="Z20" s="626">
        <v>0</v>
      </c>
      <c r="AA20" s="626"/>
      <c r="AB20" s="626"/>
      <c r="AC20" s="626"/>
      <c r="AD20" s="627">
        <v>3596</v>
      </c>
      <c r="AE20" s="627"/>
      <c r="AF20" s="627"/>
      <c r="AG20" s="627"/>
      <c r="AH20" s="627"/>
      <c r="AI20" s="627"/>
      <c r="AJ20" s="627"/>
      <c r="AK20" s="627"/>
      <c r="AL20" s="628">
        <v>0.1</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535</v>
      </c>
      <c r="BH20" s="624"/>
      <c r="BI20" s="624"/>
      <c r="BJ20" s="624"/>
      <c r="BK20" s="624"/>
      <c r="BL20" s="624"/>
      <c r="BM20" s="624"/>
      <c r="BN20" s="625"/>
      <c r="BO20" s="626">
        <v>0</v>
      </c>
      <c r="BP20" s="626"/>
      <c r="BQ20" s="626"/>
      <c r="BR20" s="626"/>
      <c r="BS20" s="627" t="s">
        <v>122</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9979948</v>
      </c>
      <c r="CS20" s="624"/>
      <c r="CT20" s="624"/>
      <c r="CU20" s="624"/>
      <c r="CV20" s="624"/>
      <c r="CW20" s="624"/>
      <c r="CX20" s="624"/>
      <c r="CY20" s="625"/>
      <c r="CZ20" s="626">
        <v>100</v>
      </c>
      <c r="DA20" s="626"/>
      <c r="DB20" s="626"/>
      <c r="DC20" s="626"/>
      <c r="DD20" s="632">
        <v>1031345</v>
      </c>
      <c r="DE20" s="624"/>
      <c r="DF20" s="624"/>
      <c r="DG20" s="624"/>
      <c r="DH20" s="624"/>
      <c r="DI20" s="624"/>
      <c r="DJ20" s="624"/>
      <c r="DK20" s="624"/>
      <c r="DL20" s="624"/>
      <c r="DM20" s="624"/>
      <c r="DN20" s="624"/>
      <c r="DO20" s="624"/>
      <c r="DP20" s="625"/>
      <c r="DQ20" s="632">
        <v>6730657</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3941485</v>
      </c>
      <c r="S21" s="624"/>
      <c r="T21" s="624"/>
      <c r="U21" s="624"/>
      <c r="V21" s="624"/>
      <c r="W21" s="624"/>
      <c r="X21" s="624"/>
      <c r="Y21" s="625"/>
      <c r="Z21" s="626">
        <v>38.1</v>
      </c>
      <c r="AA21" s="626"/>
      <c r="AB21" s="626"/>
      <c r="AC21" s="626"/>
      <c r="AD21" s="627">
        <v>3554894</v>
      </c>
      <c r="AE21" s="627"/>
      <c r="AF21" s="627"/>
      <c r="AG21" s="627"/>
      <c r="AH21" s="627"/>
      <c r="AI21" s="627"/>
      <c r="AJ21" s="627"/>
      <c r="AK21" s="627"/>
      <c r="AL21" s="628">
        <v>62.3</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535</v>
      </c>
      <c r="BH21" s="624"/>
      <c r="BI21" s="624"/>
      <c r="BJ21" s="624"/>
      <c r="BK21" s="624"/>
      <c r="BL21" s="624"/>
      <c r="BM21" s="624"/>
      <c r="BN21" s="625"/>
      <c r="BO21" s="626">
        <v>0</v>
      </c>
      <c r="BP21" s="626"/>
      <c r="BQ21" s="626"/>
      <c r="BR21" s="626"/>
      <c r="BS21" s="627" t="s">
        <v>122</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3554894</v>
      </c>
      <c r="S22" s="624"/>
      <c r="T22" s="624"/>
      <c r="U22" s="624"/>
      <c r="V22" s="624"/>
      <c r="W22" s="624"/>
      <c r="X22" s="624"/>
      <c r="Y22" s="625"/>
      <c r="Z22" s="626">
        <v>34.299999999999997</v>
      </c>
      <c r="AA22" s="626"/>
      <c r="AB22" s="626"/>
      <c r="AC22" s="626"/>
      <c r="AD22" s="627">
        <v>3554894</v>
      </c>
      <c r="AE22" s="627"/>
      <c r="AF22" s="627"/>
      <c r="AG22" s="627"/>
      <c r="AH22" s="627"/>
      <c r="AI22" s="627"/>
      <c r="AJ22" s="627"/>
      <c r="AK22" s="627"/>
      <c r="AL22" s="628">
        <v>62.3</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t="s">
        <v>122</v>
      </c>
      <c r="BH22" s="624"/>
      <c r="BI22" s="624"/>
      <c r="BJ22" s="624"/>
      <c r="BK22" s="624"/>
      <c r="BL22" s="624"/>
      <c r="BM22" s="624"/>
      <c r="BN22" s="625"/>
      <c r="BO22" s="626" t="s">
        <v>122</v>
      </c>
      <c r="BP22" s="626"/>
      <c r="BQ22" s="626"/>
      <c r="BR22" s="626"/>
      <c r="BS22" s="627" t="s">
        <v>122</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386591</v>
      </c>
      <c r="S23" s="624"/>
      <c r="T23" s="624"/>
      <c r="U23" s="624"/>
      <c r="V23" s="624"/>
      <c r="W23" s="624"/>
      <c r="X23" s="624"/>
      <c r="Y23" s="625"/>
      <c r="Z23" s="626">
        <v>3.7</v>
      </c>
      <c r="AA23" s="626"/>
      <c r="AB23" s="626"/>
      <c r="AC23" s="626"/>
      <c r="AD23" s="627" t="s">
        <v>122</v>
      </c>
      <c r="AE23" s="627"/>
      <c r="AF23" s="627"/>
      <c r="AG23" s="627"/>
      <c r="AH23" s="627"/>
      <c r="AI23" s="627"/>
      <c r="AJ23" s="627"/>
      <c r="AK23" s="627"/>
      <c r="AL23" s="628" t="s">
        <v>122</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t="s">
        <v>122</v>
      </c>
      <c r="BH23" s="624"/>
      <c r="BI23" s="624"/>
      <c r="BJ23" s="624"/>
      <c r="BK23" s="624"/>
      <c r="BL23" s="624"/>
      <c r="BM23" s="624"/>
      <c r="BN23" s="625"/>
      <c r="BO23" s="626" t="s">
        <v>122</v>
      </c>
      <c r="BP23" s="626"/>
      <c r="BQ23" s="626"/>
      <c r="BR23" s="626"/>
      <c r="BS23" s="627" t="s">
        <v>122</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0" t="s">
        <v>275</v>
      </c>
      <c r="DM23" s="651"/>
      <c r="DN23" s="651"/>
      <c r="DO23" s="651"/>
      <c r="DP23" s="651"/>
      <c r="DQ23" s="651"/>
      <c r="DR23" s="651"/>
      <c r="DS23" s="651"/>
      <c r="DT23" s="651"/>
      <c r="DU23" s="651"/>
      <c r="DV23" s="652"/>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122</v>
      </c>
      <c r="S24" s="624"/>
      <c r="T24" s="624"/>
      <c r="U24" s="624"/>
      <c r="V24" s="624"/>
      <c r="W24" s="624"/>
      <c r="X24" s="624"/>
      <c r="Y24" s="625"/>
      <c r="Z24" s="626" t="s">
        <v>122</v>
      </c>
      <c r="AA24" s="626"/>
      <c r="AB24" s="626"/>
      <c r="AC24" s="626"/>
      <c r="AD24" s="627" t="s">
        <v>122</v>
      </c>
      <c r="AE24" s="627"/>
      <c r="AF24" s="627"/>
      <c r="AG24" s="627"/>
      <c r="AH24" s="627"/>
      <c r="AI24" s="627"/>
      <c r="AJ24" s="627"/>
      <c r="AK24" s="627"/>
      <c r="AL24" s="628" t="s">
        <v>122</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122</v>
      </c>
      <c r="BH24" s="624"/>
      <c r="BI24" s="624"/>
      <c r="BJ24" s="624"/>
      <c r="BK24" s="624"/>
      <c r="BL24" s="624"/>
      <c r="BM24" s="624"/>
      <c r="BN24" s="625"/>
      <c r="BO24" s="626" t="s">
        <v>122</v>
      </c>
      <c r="BP24" s="626"/>
      <c r="BQ24" s="626"/>
      <c r="BR24" s="626"/>
      <c r="BS24" s="627" t="s">
        <v>122</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3745442</v>
      </c>
      <c r="CS24" s="613"/>
      <c r="CT24" s="613"/>
      <c r="CU24" s="613"/>
      <c r="CV24" s="613"/>
      <c r="CW24" s="613"/>
      <c r="CX24" s="613"/>
      <c r="CY24" s="614"/>
      <c r="CZ24" s="617">
        <v>37.5</v>
      </c>
      <c r="DA24" s="618"/>
      <c r="DB24" s="618"/>
      <c r="DC24" s="634"/>
      <c r="DD24" s="655">
        <v>3011015</v>
      </c>
      <c r="DE24" s="613"/>
      <c r="DF24" s="613"/>
      <c r="DG24" s="613"/>
      <c r="DH24" s="613"/>
      <c r="DI24" s="613"/>
      <c r="DJ24" s="613"/>
      <c r="DK24" s="614"/>
      <c r="DL24" s="655">
        <v>2555275</v>
      </c>
      <c r="DM24" s="613"/>
      <c r="DN24" s="613"/>
      <c r="DO24" s="613"/>
      <c r="DP24" s="613"/>
      <c r="DQ24" s="613"/>
      <c r="DR24" s="613"/>
      <c r="DS24" s="613"/>
      <c r="DT24" s="613"/>
      <c r="DU24" s="613"/>
      <c r="DV24" s="614"/>
      <c r="DW24" s="617">
        <v>44.5</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6060639</v>
      </c>
      <c r="S25" s="624"/>
      <c r="T25" s="624"/>
      <c r="U25" s="624"/>
      <c r="V25" s="624"/>
      <c r="W25" s="624"/>
      <c r="X25" s="624"/>
      <c r="Y25" s="625"/>
      <c r="Z25" s="626">
        <v>58.5</v>
      </c>
      <c r="AA25" s="626"/>
      <c r="AB25" s="626"/>
      <c r="AC25" s="626"/>
      <c r="AD25" s="627">
        <v>5674048</v>
      </c>
      <c r="AE25" s="627"/>
      <c r="AF25" s="627"/>
      <c r="AG25" s="627"/>
      <c r="AH25" s="627"/>
      <c r="AI25" s="627"/>
      <c r="AJ25" s="627"/>
      <c r="AK25" s="627"/>
      <c r="AL25" s="628">
        <v>99.4</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122</v>
      </c>
      <c r="BH25" s="624"/>
      <c r="BI25" s="624"/>
      <c r="BJ25" s="624"/>
      <c r="BK25" s="624"/>
      <c r="BL25" s="624"/>
      <c r="BM25" s="624"/>
      <c r="BN25" s="625"/>
      <c r="BO25" s="626" t="s">
        <v>122</v>
      </c>
      <c r="BP25" s="626"/>
      <c r="BQ25" s="626"/>
      <c r="BR25" s="626"/>
      <c r="BS25" s="627" t="s">
        <v>122</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1533551</v>
      </c>
      <c r="CS25" s="656"/>
      <c r="CT25" s="656"/>
      <c r="CU25" s="656"/>
      <c r="CV25" s="656"/>
      <c r="CW25" s="656"/>
      <c r="CX25" s="656"/>
      <c r="CY25" s="657"/>
      <c r="CZ25" s="628">
        <v>15.4</v>
      </c>
      <c r="DA25" s="653"/>
      <c r="DB25" s="653"/>
      <c r="DC25" s="658"/>
      <c r="DD25" s="632">
        <v>1381530</v>
      </c>
      <c r="DE25" s="656"/>
      <c r="DF25" s="656"/>
      <c r="DG25" s="656"/>
      <c r="DH25" s="656"/>
      <c r="DI25" s="656"/>
      <c r="DJ25" s="656"/>
      <c r="DK25" s="657"/>
      <c r="DL25" s="632">
        <v>1374729</v>
      </c>
      <c r="DM25" s="656"/>
      <c r="DN25" s="656"/>
      <c r="DO25" s="656"/>
      <c r="DP25" s="656"/>
      <c r="DQ25" s="656"/>
      <c r="DR25" s="656"/>
      <c r="DS25" s="656"/>
      <c r="DT25" s="656"/>
      <c r="DU25" s="656"/>
      <c r="DV25" s="657"/>
      <c r="DW25" s="628">
        <v>24</v>
      </c>
      <c r="DX25" s="653"/>
      <c r="DY25" s="653"/>
      <c r="DZ25" s="653"/>
      <c r="EA25" s="653"/>
      <c r="EB25" s="653"/>
      <c r="EC25" s="654"/>
    </row>
    <row r="26" spans="2:133" ht="11.25" customHeight="1" x14ac:dyDescent="0.15">
      <c r="B26" s="620" t="s">
        <v>283</v>
      </c>
      <c r="C26" s="621"/>
      <c r="D26" s="621"/>
      <c r="E26" s="621"/>
      <c r="F26" s="621"/>
      <c r="G26" s="621"/>
      <c r="H26" s="621"/>
      <c r="I26" s="621"/>
      <c r="J26" s="621"/>
      <c r="K26" s="621"/>
      <c r="L26" s="621"/>
      <c r="M26" s="621"/>
      <c r="N26" s="621"/>
      <c r="O26" s="621"/>
      <c r="P26" s="621"/>
      <c r="Q26" s="622"/>
      <c r="R26" s="623">
        <v>1089</v>
      </c>
      <c r="S26" s="624"/>
      <c r="T26" s="624"/>
      <c r="U26" s="624"/>
      <c r="V26" s="624"/>
      <c r="W26" s="624"/>
      <c r="X26" s="624"/>
      <c r="Y26" s="625"/>
      <c r="Z26" s="626">
        <v>0</v>
      </c>
      <c r="AA26" s="626"/>
      <c r="AB26" s="626"/>
      <c r="AC26" s="626"/>
      <c r="AD26" s="627">
        <v>1089</v>
      </c>
      <c r="AE26" s="627"/>
      <c r="AF26" s="627"/>
      <c r="AG26" s="627"/>
      <c r="AH26" s="627"/>
      <c r="AI26" s="627"/>
      <c r="AJ26" s="627"/>
      <c r="AK26" s="627"/>
      <c r="AL26" s="628">
        <v>0</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122</v>
      </c>
      <c r="BH26" s="624"/>
      <c r="BI26" s="624"/>
      <c r="BJ26" s="624"/>
      <c r="BK26" s="624"/>
      <c r="BL26" s="624"/>
      <c r="BM26" s="624"/>
      <c r="BN26" s="625"/>
      <c r="BO26" s="626" t="s">
        <v>122</v>
      </c>
      <c r="BP26" s="626"/>
      <c r="BQ26" s="626"/>
      <c r="BR26" s="626"/>
      <c r="BS26" s="627" t="s">
        <v>122</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842007</v>
      </c>
      <c r="CS26" s="624"/>
      <c r="CT26" s="624"/>
      <c r="CU26" s="624"/>
      <c r="CV26" s="624"/>
      <c r="CW26" s="624"/>
      <c r="CX26" s="624"/>
      <c r="CY26" s="625"/>
      <c r="CZ26" s="628">
        <v>8.4</v>
      </c>
      <c r="DA26" s="653"/>
      <c r="DB26" s="653"/>
      <c r="DC26" s="658"/>
      <c r="DD26" s="632">
        <v>768291</v>
      </c>
      <c r="DE26" s="624"/>
      <c r="DF26" s="624"/>
      <c r="DG26" s="624"/>
      <c r="DH26" s="624"/>
      <c r="DI26" s="624"/>
      <c r="DJ26" s="624"/>
      <c r="DK26" s="625"/>
      <c r="DL26" s="632" t="s">
        <v>122</v>
      </c>
      <c r="DM26" s="624"/>
      <c r="DN26" s="624"/>
      <c r="DO26" s="624"/>
      <c r="DP26" s="624"/>
      <c r="DQ26" s="624"/>
      <c r="DR26" s="624"/>
      <c r="DS26" s="624"/>
      <c r="DT26" s="624"/>
      <c r="DU26" s="624"/>
      <c r="DV26" s="625"/>
      <c r="DW26" s="628" t="s">
        <v>122</v>
      </c>
      <c r="DX26" s="653"/>
      <c r="DY26" s="653"/>
      <c r="DZ26" s="653"/>
      <c r="EA26" s="653"/>
      <c r="EB26" s="653"/>
      <c r="EC26" s="654"/>
    </row>
    <row r="27" spans="2:133" ht="11.25" customHeight="1" x14ac:dyDescent="0.15">
      <c r="B27" s="620" t="s">
        <v>286</v>
      </c>
      <c r="C27" s="621"/>
      <c r="D27" s="621"/>
      <c r="E27" s="621"/>
      <c r="F27" s="621"/>
      <c r="G27" s="621"/>
      <c r="H27" s="621"/>
      <c r="I27" s="621"/>
      <c r="J27" s="621"/>
      <c r="K27" s="621"/>
      <c r="L27" s="621"/>
      <c r="M27" s="621"/>
      <c r="N27" s="621"/>
      <c r="O27" s="621"/>
      <c r="P27" s="621"/>
      <c r="Q27" s="622"/>
      <c r="R27" s="623">
        <v>94077</v>
      </c>
      <c r="S27" s="624"/>
      <c r="T27" s="624"/>
      <c r="U27" s="624"/>
      <c r="V27" s="624"/>
      <c r="W27" s="624"/>
      <c r="X27" s="624"/>
      <c r="Y27" s="625"/>
      <c r="Z27" s="626">
        <v>0.9</v>
      </c>
      <c r="AA27" s="626"/>
      <c r="AB27" s="626"/>
      <c r="AC27" s="626"/>
      <c r="AD27" s="627" t="s">
        <v>122</v>
      </c>
      <c r="AE27" s="627"/>
      <c r="AF27" s="627"/>
      <c r="AG27" s="627"/>
      <c r="AH27" s="627"/>
      <c r="AI27" s="627"/>
      <c r="AJ27" s="627"/>
      <c r="AK27" s="627"/>
      <c r="AL27" s="628" t="s">
        <v>122</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1636730</v>
      </c>
      <c r="BH27" s="624"/>
      <c r="BI27" s="624"/>
      <c r="BJ27" s="624"/>
      <c r="BK27" s="624"/>
      <c r="BL27" s="624"/>
      <c r="BM27" s="624"/>
      <c r="BN27" s="625"/>
      <c r="BO27" s="626">
        <v>100</v>
      </c>
      <c r="BP27" s="626"/>
      <c r="BQ27" s="626"/>
      <c r="BR27" s="626"/>
      <c r="BS27" s="627">
        <v>13285</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971063</v>
      </c>
      <c r="CS27" s="656"/>
      <c r="CT27" s="656"/>
      <c r="CU27" s="656"/>
      <c r="CV27" s="656"/>
      <c r="CW27" s="656"/>
      <c r="CX27" s="656"/>
      <c r="CY27" s="657"/>
      <c r="CZ27" s="628">
        <v>9.6999999999999993</v>
      </c>
      <c r="DA27" s="653"/>
      <c r="DB27" s="653"/>
      <c r="DC27" s="658"/>
      <c r="DD27" s="632">
        <v>400858</v>
      </c>
      <c r="DE27" s="656"/>
      <c r="DF27" s="656"/>
      <c r="DG27" s="656"/>
      <c r="DH27" s="656"/>
      <c r="DI27" s="656"/>
      <c r="DJ27" s="656"/>
      <c r="DK27" s="657"/>
      <c r="DL27" s="632">
        <v>231919</v>
      </c>
      <c r="DM27" s="656"/>
      <c r="DN27" s="656"/>
      <c r="DO27" s="656"/>
      <c r="DP27" s="656"/>
      <c r="DQ27" s="656"/>
      <c r="DR27" s="656"/>
      <c r="DS27" s="656"/>
      <c r="DT27" s="656"/>
      <c r="DU27" s="656"/>
      <c r="DV27" s="657"/>
      <c r="DW27" s="628">
        <v>4</v>
      </c>
      <c r="DX27" s="653"/>
      <c r="DY27" s="653"/>
      <c r="DZ27" s="653"/>
      <c r="EA27" s="653"/>
      <c r="EB27" s="653"/>
      <c r="EC27" s="654"/>
    </row>
    <row r="28" spans="2:133" ht="11.25" customHeight="1" x14ac:dyDescent="0.15">
      <c r="B28" s="620" t="s">
        <v>289</v>
      </c>
      <c r="C28" s="621"/>
      <c r="D28" s="621"/>
      <c r="E28" s="621"/>
      <c r="F28" s="621"/>
      <c r="G28" s="621"/>
      <c r="H28" s="621"/>
      <c r="I28" s="621"/>
      <c r="J28" s="621"/>
      <c r="K28" s="621"/>
      <c r="L28" s="621"/>
      <c r="M28" s="621"/>
      <c r="N28" s="621"/>
      <c r="O28" s="621"/>
      <c r="P28" s="621"/>
      <c r="Q28" s="622"/>
      <c r="R28" s="623">
        <v>115396</v>
      </c>
      <c r="S28" s="624"/>
      <c r="T28" s="624"/>
      <c r="U28" s="624"/>
      <c r="V28" s="624"/>
      <c r="W28" s="624"/>
      <c r="X28" s="624"/>
      <c r="Y28" s="625"/>
      <c r="Z28" s="626">
        <v>1.1000000000000001</v>
      </c>
      <c r="AA28" s="626"/>
      <c r="AB28" s="626"/>
      <c r="AC28" s="626"/>
      <c r="AD28" s="627">
        <v>5947</v>
      </c>
      <c r="AE28" s="627"/>
      <c r="AF28" s="627"/>
      <c r="AG28" s="627"/>
      <c r="AH28" s="627"/>
      <c r="AI28" s="627"/>
      <c r="AJ28" s="627"/>
      <c r="AK28" s="627"/>
      <c r="AL28" s="628">
        <v>0.1</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1240828</v>
      </c>
      <c r="CS28" s="624"/>
      <c r="CT28" s="624"/>
      <c r="CU28" s="624"/>
      <c r="CV28" s="624"/>
      <c r="CW28" s="624"/>
      <c r="CX28" s="624"/>
      <c r="CY28" s="625"/>
      <c r="CZ28" s="628">
        <v>12.4</v>
      </c>
      <c r="DA28" s="653"/>
      <c r="DB28" s="653"/>
      <c r="DC28" s="658"/>
      <c r="DD28" s="632">
        <v>1228627</v>
      </c>
      <c r="DE28" s="624"/>
      <c r="DF28" s="624"/>
      <c r="DG28" s="624"/>
      <c r="DH28" s="624"/>
      <c r="DI28" s="624"/>
      <c r="DJ28" s="624"/>
      <c r="DK28" s="625"/>
      <c r="DL28" s="632">
        <v>948627</v>
      </c>
      <c r="DM28" s="624"/>
      <c r="DN28" s="624"/>
      <c r="DO28" s="624"/>
      <c r="DP28" s="624"/>
      <c r="DQ28" s="624"/>
      <c r="DR28" s="624"/>
      <c r="DS28" s="624"/>
      <c r="DT28" s="624"/>
      <c r="DU28" s="624"/>
      <c r="DV28" s="625"/>
      <c r="DW28" s="628">
        <v>16.5</v>
      </c>
      <c r="DX28" s="653"/>
      <c r="DY28" s="653"/>
      <c r="DZ28" s="653"/>
      <c r="EA28" s="653"/>
      <c r="EB28" s="653"/>
      <c r="EC28" s="654"/>
    </row>
    <row r="29" spans="2:133" ht="11.25" customHeight="1" x14ac:dyDescent="0.15">
      <c r="B29" s="620" t="s">
        <v>291</v>
      </c>
      <c r="C29" s="621"/>
      <c r="D29" s="621"/>
      <c r="E29" s="621"/>
      <c r="F29" s="621"/>
      <c r="G29" s="621"/>
      <c r="H29" s="621"/>
      <c r="I29" s="621"/>
      <c r="J29" s="621"/>
      <c r="K29" s="621"/>
      <c r="L29" s="621"/>
      <c r="M29" s="621"/>
      <c r="N29" s="621"/>
      <c r="O29" s="621"/>
      <c r="P29" s="621"/>
      <c r="Q29" s="622"/>
      <c r="R29" s="623">
        <v>22482</v>
      </c>
      <c r="S29" s="624"/>
      <c r="T29" s="624"/>
      <c r="U29" s="624"/>
      <c r="V29" s="624"/>
      <c r="W29" s="624"/>
      <c r="X29" s="624"/>
      <c r="Y29" s="625"/>
      <c r="Z29" s="626">
        <v>0.2</v>
      </c>
      <c r="AA29" s="626"/>
      <c r="AB29" s="626"/>
      <c r="AC29" s="626"/>
      <c r="AD29" s="627" t="s">
        <v>122</v>
      </c>
      <c r="AE29" s="627"/>
      <c r="AF29" s="627"/>
      <c r="AG29" s="627"/>
      <c r="AH29" s="627"/>
      <c r="AI29" s="627"/>
      <c r="AJ29" s="627"/>
      <c r="AK29" s="627"/>
      <c r="AL29" s="628" t="s">
        <v>122</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1240684</v>
      </c>
      <c r="CS29" s="656"/>
      <c r="CT29" s="656"/>
      <c r="CU29" s="656"/>
      <c r="CV29" s="656"/>
      <c r="CW29" s="656"/>
      <c r="CX29" s="656"/>
      <c r="CY29" s="657"/>
      <c r="CZ29" s="628">
        <v>12.4</v>
      </c>
      <c r="DA29" s="653"/>
      <c r="DB29" s="653"/>
      <c r="DC29" s="658"/>
      <c r="DD29" s="632">
        <v>1228483</v>
      </c>
      <c r="DE29" s="656"/>
      <c r="DF29" s="656"/>
      <c r="DG29" s="656"/>
      <c r="DH29" s="656"/>
      <c r="DI29" s="656"/>
      <c r="DJ29" s="656"/>
      <c r="DK29" s="657"/>
      <c r="DL29" s="632">
        <v>948483</v>
      </c>
      <c r="DM29" s="656"/>
      <c r="DN29" s="656"/>
      <c r="DO29" s="656"/>
      <c r="DP29" s="656"/>
      <c r="DQ29" s="656"/>
      <c r="DR29" s="656"/>
      <c r="DS29" s="656"/>
      <c r="DT29" s="656"/>
      <c r="DU29" s="656"/>
      <c r="DV29" s="657"/>
      <c r="DW29" s="628">
        <v>16.5</v>
      </c>
      <c r="DX29" s="653"/>
      <c r="DY29" s="653"/>
      <c r="DZ29" s="653"/>
      <c r="EA29" s="653"/>
      <c r="EB29" s="653"/>
      <c r="EC29" s="654"/>
    </row>
    <row r="30" spans="2:133" ht="11.25" customHeight="1" x14ac:dyDescent="0.15">
      <c r="B30" s="620" t="s">
        <v>293</v>
      </c>
      <c r="C30" s="621"/>
      <c r="D30" s="621"/>
      <c r="E30" s="621"/>
      <c r="F30" s="621"/>
      <c r="G30" s="621"/>
      <c r="H30" s="621"/>
      <c r="I30" s="621"/>
      <c r="J30" s="621"/>
      <c r="K30" s="621"/>
      <c r="L30" s="621"/>
      <c r="M30" s="621"/>
      <c r="N30" s="621"/>
      <c r="O30" s="621"/>
      <c r="P30" s="621"/>
      <c r="Q30" s="622"/>
      <c r="R30" s="623">
        <v>1014580</v>
      </c>
      <c r="S30" s="624"/>
      <c r="T30" s="624"/>
      <c r="U30" s="624"/>
      <c r="V30" s="624"/>
      <c r="W30" s="624"/>
      <c r="X30" s="624"/>
      <c r="Y30" s="625"/>
      <c r="Z30" s="626">
        <v>9.8000000000000007</v>
      </c>
      <c r="AA30" s="626"/>
      <c r="AB30" s="626"/>
      <c r="AC30" s="626"/>
      <c r="AD30" s="627" t="s">
        <v>122</v>
      </c>
      <c r="AE30" s="627"/>
      <c r="AF30" s="627"/>
      <c r="AG30" s="627"/>
      <c r="AH30" s="627"/>
      <c r="AI30" s="627"/>
      <c r="AJ30" s="627"/>
      <c r="AK30" s="627"/>
      <c r="AL30" s="628" t="s">
        <v>122</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1231857</v>
      </c>
      <c r="CS30" s="624"/>
      <c r="CT30" s="624"/>
      <c r="CU30" s="624"/>
      <c r="CV30" s="624"/>
      <c r="CW30" s="624"/>
      <c r="CX30" s="624"/>
      <c r="CY30" s="625"/>
      <c r="CZ30" s="628">
        <v>12.3</v>
      </c>
      <c r="DA30" s="653"/>
      <c r="DB30" s="653"/>
      <c r="DC30" s="658"/>
      <c r="DD30" s="632">
        <v>1220114</v>
      </c>
      <c r="DE30" s="624"/>
      <c r="DF30" s="624"/>
      <c r="DG30" s="624"/>
      <c r="DH30" s="624"/>
      <c r="DI30" s="624"/>
      <c r="DJ30" s="624"/>
      <c r="DK30" s="625"/>
      <c r="DL30" s="632">
        <v>940114</v>
      </c>
      <c r="DM30" s="624"/>
      <c r="DN30" s="624"/>
      <c r="DO30" s="624"/>
      <c r="DP30" s="624"/>
      <c r="DQ30" s="624"/>
      <c r="DR30" s="624"/>
      <c r="DS30" s="624"/>
      <c r="DT30" s="624"/>
      <c r="DU30" s="624"/>
      <c r="DV30" s="625"/>
      <c r="DW30" s="628">
        <v>16.399999999999999</v>
      </c>
      <c r="DX30" s="653"/>
      <c r="DY30" s="653"/>
      <c r="DZ30" s="653"/>
      <c r="EA30" s="653"/>
      <c r="EB30" s="653"/>
      <c r="EC30" s="654"/>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122</v>
      </c>
      <c r="S31" s="624"/>
      <c r="T31" s="624"/>
      <c r="U31" s="624"/>
      <c r="V31" s="624"/>
      <c r="W31" s="624"/>
      <c r="X31" s="624"/>
      <c r="Y31" s="625"/>
      <c r="Z31" s="626" t="s">
        <v>122</v>
      </c>
      <c r="AA31" s="626"/>
      <c r="AB31" s="626"/>
      <c r="AC31" s="626"/>
      <c r="AD31" s="627" t="s">
        <v>122</v>
      </c>
      <c r="AE31" s="627"/>
      <c r="AF31" s="627"/>
      <c r="AG31" s="627"/>
      <c r="AH31" s="627"/>
      <c r="AI31" s="627"/>
      <c r="AJ31" s="627"/>
      <c r="AK31" s="627"/>
      <c r="AL31" s="628" t="s">
        <v>122</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99.3</v>
      </c>
      <c r="BH31" s="667"/>
      <c r="BI31" s="667"/>
      <c r="BJ31" s="667"/>
      <c r="BK31" s="667"/>
      <c r="BL31" s="667"/>
      <c r="BM31" s="618">
        <v>98.1</v>
      </c>
      <c r="BN31" s="667"/>
      <c r="BO31" s="667"/>
      <c r="BP31" s="667"/>
      <c r="BQ31" s="668"/>
      <c r="BR31" s="670">
        <v>99.4</v>
      </c>
      <c r="BS31" s="667"/>
      <c r="BT31" s="667"/>
      <c r="BU31" s="667"/>
      <c r="BV31" s="667"/>
      <c r="BW31" s="667"/>
      <c r="BX31" s="618">
        <v>98</v>
      </c>
      <c r="BY31" s="667"/>
      <c r="BZ31" s="667"/>
      <c r="CA31" s="667"/>
      <c r="CB31" s="668"/>
      <c r="CD31" s="663"/>
      <c r="CE31" s="664"/>
      <c r="CF31" s="620" t="s">
        <v>300</v>
      </c>
      <c r="CG31" s="621"/>
      <c r="CH31" s="621"/>
      <c r="CI31" s="621"/>
      <c r="CJ31" s="621"/>
      <c r="CK31" s="621"/>
      <c r="CL31" s="621"/>
      <c r="CM31" s="621"/>
      <c r="CN31" s="621"/>
      <c r="CO31" s="621"/>
      <c r="CP31" s="621"/>
      <c r="CQ31" s="622"/>
      <c r="CR31" s="623">
        <v>8827</v>
      </c>
      <c r="CS31" s="656"/>
      <c r="CT31" s="656"/>
      <c r="CU31" s="656"/>
      <c r="CV31" s="656"/>
      <c r="CW31" s="656"/>
      <c r="CX31" s="656"/>
      <c r="CY31" s="657"/>
      <c r="CZ31" s="628">
        <v>0.1</v>
      </c>
      <c r="DA31" s="653"/>
      <c r="DB31" s="653"/>
      <c r="DC31" s="658"/>
      <c r="DD31" s="632">
        <v>8369</v>
      </c>
      <c r="DE31" s="656"/>
      <c r="DF31" s="656"/>
      <c r="DG31" s="656"/>
      <c r="DH31" s="656"/>
      <c r="DI31" s="656"/>
      <c r="DJ31" s="656"/>
      <c r="DK31" s="657"/>
      <c r="DL31" s="632">
        <v>8369</v>
      </c>
      <c r="DM31" s="656"/>
      <c r="DN31" s="656"/>
      <c r="DO31" s="656"/>
      <c r="DP31" s="656"/>
      <c r="DQ31" s="656"/>
      <c r="DR31" s="656"/>
      <c r="DS31" s="656"/>
      <c r="DT31" s="656"/>
      <c r="DU31" s="656"/>
      <c r="DV31" s="657"/>
      <c r="DW31" s="628">
        <v>0.1</v>
      </c>
      <c r="DX31" s="653"/>
      <c r="DY31" s="653"/>
      <c r="DZ31" s="653"/>
      <c r="EA31" s="653"/>
      <c r="EB31" s="653"/>
      <c r="EC31" s="654"/>
    </row>
    <row r="32" spans="2:133" ht="11.25" customHeight="1" x14ac:dyDescent="0.15">
      <c r="B32" s="620" t="s">
        <v>301</v>
      </c>
      <c r="C32" s="621"/>
      <c r="D32" s="621"/>
      <c r="E32" s="621"/>
      <c r="F32" s="621"/>
      <c r="G32" s="621"/>
      <c r="H32" s="621"/>
      <c r="I32" s="621"/>
      <c r="J32" s="621"/>
      <c r="K32" s="621"/>
      <c r="L32" s="621"/>
      <c r="M32" s="621"/>
      <c r="N32" s="621"/>
      <c r="O32" s="621"/>
      <c r="P32" s="621"/>
      <c r="Q32" s="622"/>
      <c r="R32" s="623">
        <v>442373</v>
      </c>
      <c r="S32" s="624"/>
      <c r="T32" s="624"/>
      <c r="U32" s="624"/>
      <c r="V32" s="624"/>
      <c r="W32" s="624"/>
      <c r="X32" s="624"/>
      <c r="Y32" s="625"/>
      <c r="Z32" s="626">
        <v>4.3</v>
      </c>
      <c r="AA32" s="626"/>
      <c r="AB32" s="626"/>
      <c r="AC32" s="626"/>
      <c r="AD32" s="627" t="s">
        <v>122</v>
      </c>
      <c r="AE32" s="627"/>
      <c r="AF32" s="627"/>
      <c r="AG32" s="627"/>
      <c r="AH32" s="627"/>
      <c r="AI32" s="627"/>
      <c r="AJ32" s="627"/>
      <c r="AK32" s="627"/>
      <c r="AL32" s="628" t="s">
        <v>122</v>
      </c>
      <c r="AM32" s="629"/>
      <c r="AN32" s="629"/>
      <c r="AO32" s="630"/>
      <c r="AP32" s="673"/>
      <c r="AQ32" s="674"/>
      <c r="AR32" s="674"/>
      <c r="AS32" s="674"/>
      <c r="AT32" s="678"/>
      <c r="AU32" s="214" t="s">
        <v>302</v>
      </c>
      <c r="AX32" s="620" t="s">
        <v>303</v>
      </c>
      <c r="AY32" s="621"/>
      <c r="AZ32" s="621"/>
      <c r="BA32" s="621"/>
      <c r="BB32" s="621"/>
      <c r="BC32" s="621"/>
      <c r="BD32" s="621"/>
      <c r="BE32" s="621"/>
      <c r="BF32" s="622"/>
      <c r="BG32" s="680">
        <v>99.4</v>
      </c>
      <c r="BH32" s="656"/>
      <c r="BI32" s="656"/>
      <c r="BJ32" s="656"/>
      <c r="BK32" s="656"/>
      <c r="BL32" s="656"/>
      <c r="BM32" s="629">
        <v>98.6</v>
      </c>
      <c r="BN32" s="656"/>
      <c r="BO32" s="656"/>
      <c r="BP32" s="656"/>
      <c r="BQ32" s="669"/>
      <c r="BR32" s="680">
        <v>99.4</v>
      </c>
      <c r="BS32" s="656"/>
      <c r="BT32" s="656"/>
      <c r="BU32" s="656"/>
      <c r="BV32" s="656"/>
      <c r="BW32" s="656"/>
      <c r="BX32" s="629">
        <v>98.6</v>
      </c>
      <c r="BY32" s="656"/>
      <c r="BZ32" s="656"/>
      <c r="CA32" s="656"/>
      <c r="CB32" s="669"/>
      <c r="CD32" s="665"/>
      <c r="CE32" s="666"/>
      <c r="CF32" s="620" t="s">
        <v>304</v>
      </c>
      <c r="CG32" s="621"/>
      <c r="CH32" s="621"/>
      <c r="CI32" s="621"/>
      <c r="CJ32" s="621"/>
      <c r="CK32" s="621"/>
      <c r="CL32" s="621"/>
      <c r="CM32" s="621"/>
      <c r="CN32" s="621"/>
      <c r="CO32" s="621"/>
      <c r="CP32" s="621"/>
      <c r="CQ32" s="622"/>
      <c r="CR32" s="623">
        <v>144</v>
      </c>
      <c r="CS32" s="624"/>
      <c r="CT32" s="624"/>
      <c r="CU32" s="624"/>
      <c r="CV32" s="624"/>
      <c r="CW32" s="624"/>
      <c r="CX32" s="624"/>
      <c r="CY32" s="625"/>
      <c r="CZ32" s="628">
        <v>0</v>
      </c>
      <c r="DA32" s="653"/>
      <c r="DB32" s="653"/>
      <c r="DC32" s="658"/>
      <c r="DD32" s="632">
        <v>144</v>
      </c>
      <c r="DE32" s="624"/>
      <c r="DF32" s="624"/>
      <c r="DG32" s="624"/>
      <c r="DH32" s="624"/>
      <c r="DI32" s="624"/>
      <c r="DJ32" s="624"/>
      <c r="DK32" s="625"/>
      <c r="DL32" s="632">
        <v>144</v>
      </c>
      <c r="DM32" s="624"/>
      <c r="DN32" s="624"/>
      <c r="DO32" s="624"/>
      <c r="DP32" s="624"/>
      <c r="DQ32" s="624"/>
      <c r="DR32" s="624"/>
      <c r="DS32" s="624"/>
      <c r="DT32" s="624"/>
      <c r="DU32" s="624"/>
      <c r="DV32" s="625"/>
      <c r="DW32" s="628">
        <v>0</v>
      </c>
      <c r="DX32" s="653"/>
      <c r="DY32" s="653"/>
      <c r="DZ32" s="653"/>
      <c r="EA32" s="653"/>
      <c r="EB32" s="653"/>
      <c r="EC32" s="654"/>
    </row>
    <row r="33" spans="2:133" ht="11.25" customHeight="1" x14ac:dyDescent="0.15">
      <c r="B33" s="620" t="s">
        <v>305</v>
      </c>
      <c r="C33" s="621"/>
      <c r="D33" s="621"/>
      <c r="E33" s="621"/>
      <c r="F33" s="621"/>
      <c r="G33" s="621"/>
      <c r="H33" s="621"/>
      <c r="I33" s="621"/>
      <c r="J33" s="621"/>
      <c r="K33" s="621"/>
      <c r="L33" s="621"/>
      <c r="M33" s="621"/>
      <c r="N33" s="621"/>
      <c r="O33" s="621"/>
      <c r="P33" s="621"/>
      <c r="Q33" s="622"/>
      <c r="R33" s="623">
        <v>123962</v>
      </c>
      <c r="S33" s="624"/>
      <c r="T33" s="624"/>
      <c r="U33" s="624"/>
      <c r="V33" s="624"/>
      <c r="W33" s="624"/>
      <c r="X33" s="624"/>
      <c r="Y33" s="625"/>
      <c r="Z33" s="626">
        <v>1.2</v>
      </c>
      <c r="AA33" s="626"/>
      <c r="AB33" s="626"/>
      <c r="AC33" s="626"/>
      <c r="AD33" s="627">
        <v>14782</v>
      </c>
      <c r="AE33" s="627"/>
      <c r="AF33" s="627"/>
      <c r="AG33" s="627"/>
      <c r="AH33" s="627"/>
      <c r="AI33" s="627"/>
      <c r="AJ33" s="627"/>
      <c r="AK33" s="627"/>
      <c r="AL33" s="628">
        <v>0.3</v>
      </c>
      <c r="AM33" s="629"/>
      <c r="AN33" s="629"/>
      <c r="AO33" s="630"/>
      <c r="AP33" s="675"/>
      <c r="AQ33" s="676"/>
      <c r="AR33" s="676"/>
      <c r="AS33" s="676"/>
      <c r="AT33" s="679"/>
      <c r="AU33" s="219"/>
      <c r="AV33" s="219"/>
      <c r="AW33" s="219"/>
      <c r="AX33" s="644" t="s">
        <v>306</v>
      </c>
      <c r="AY33" s="645"/>
      <c r="AZ33" s="645"/>
      <c r="BA33" s="645"/>
      <c r="BB33" s="645"/>
      <c r="BC33" s="645"/>
      <c r="BD33" s="645"/>
      <c r="BE33" s="645"/>
      <c r="BF33" s="646"/>
      <c r="BG33" s="681">
        <v>99.2</v>
      </c>
      <c r="BH33" s="682"/>
      <c r="BI33" s="682"/>
      <c r="BJ33" s="682"/>
      <c r="BK33" s="682"/>
      <c r="BL33" s="682"/>
      <c r="BM33" s="683">
        <v>97.5</v>
      </c>
      <c r="BN33" s="682"/>
      <c r="BO33" s="682"/>
      <c r="BP33" s="682"/>
      <c r="BQ33" s="684"/>
      <c r="BR33" s="681">
        <v>99.3</v>
      </c>
      <c r="BS33" s="682"/>
      <c r="BT33" s="682"/>
      <c r="BU33" s="682"/>
      <c r="BV33" s="682"/>
      <c r="BW33" s="682"/>
      <c r="BX33" s="683">
        <v>97.5</v>
      </c>
      <c r="BY33" s="682"/>
      <c r="BZ33" s="682"/>
      <c r="CA33" s="682"/>
      <c r="CB33" s="684"/>
      <c r="CD33" s="620" t="s">
        <v>307</v>
      </c>
      <c r="CE33" s="621"/>
      <c r="CF33" s="621"/>
      <c r="CG33" s="621"/>
      <c r="CH33" s="621"/>
      <c r="CI33" s="621"/>
      <c r="CJ33" s="621"/>
      <c r="CK33" s="621"/>
      <c r="CL33" s="621"/>
      <c r="CM33" s="621"/>
      <c r="CN33" s="621"/>
      <c r="CO33" s="621"/>
      <c r="CP33" s="621"/>
      <c r="CQ33" s="622"/>
      <c r="CR33" s="623">
        <v>5188314</v>
      </c>
      <c r="CS33" s="656"/>
      <c r="CT33" s="656"/>
      <c r="CU33" s="656"/>
      <c r="CV33" s="656"/>
      <c r="CW33" s="656"/>
      <c r="CX33" s="656"/>
      <c r="CY33" s="657"/>
      <c r="CZ33" s="628">
        <v>52</v>
      </c>
      <c r="DA33" s="653"/>
      <c r="DB33" s="653"/>
      <c r="DC33" s="658"/>
      <c r="DD33" s="632">
        <v>3519008</v>
      </c>
      <c r="DE33" s="656"/>
      <c r="DF33" s="656"/>
      <c r="DG33" s="656"/>
      <c r="DH33" s="656"/>
      <c r="DI33" s="656"/>
      <c r="DJ33" s="656"/>
      <c r="DK33" s="657"/>
      <c r="DL33" s="632">
        <v>2540446</v>
      </c>
      <c r="DM33" s="656"/>
      <c r="DN33" s="656"/>
      <c r="DO33" s="656"/>
      <c r="DP33" s="656"/>
      <c r="DQ33" s="656"/>
      <c r="DR33" s="656"/>
      <c r="DS33" s="656"/>
      <c r="DT33" s="656"/>
      <c r="DU33" s="656"/>
      <c r="DV33" s="657"/>
      <c r="DW33" s="628">
        <v>44.3</v>
      </c>
      <c r="DX33" s="653"/>
      <c r="DY33" s="653"/>
      <c r="DZ33" s="653"/>
      <c r="EA33" s="653"/>
      <c r="EB33" s="653"/>
      <c r="EC33" s="654"/>
    </row>
    <row r="34" spans="2:133" ht="11.25" customHeight="1" x14ac:dyDescent="0.15">
      <c r="B34" s="620" t="s">
        <v>308</v>
      </c>
      <c r="C34" s="621"/>
      <c r="D34" s="621"/>
      <c r="E34" s="621"/>
      <c r="F34" s="621"/>
      <c r="G34" s="621"/>
      <c r="H34" s="621"/>
      <c r="I34" s="621"/>
      <c r="J34" s="621"/>
      <c r="K34" s="621"/>
      <c r="L34" s="621"/>
      <c r="M34" s="621"/>
      <c r="N34" s="621"/>
      <c r="O34" s="621"/>
      <c r="P34" s="621"/>
      <c r="Q34" s="622"/>
      <c r="R34" s="623">
        <v>784800</v>
      </c>
      <c r="S34" s="624"/>
      <c r="T34" s="624"/>
      <c r="U34" s="624"/>
      <c r="V34" s="624"/>
      <c r="W34" s="624"/>
      <c r="X34" s="624"/>
      <c r="Y34" s="625"/>
      <c r="Z34" s="626">
        <v>7.6</v>
      </c>
      <c r="AA34" s="626"/>
      <c r="AB34" s="626"/>
      <c r="AC34" s="626"/>
      <c r="AD34" s="627" t="s">
        <v>122</v>
      </c>
      <c r="AE34" s="627"/>
      <c r="AF34" s="627"/>
      <c r="AG34" s="627"/>
      <c r="AH34" s="627"/>
      <c r="AI34" s="627"/>
      <c r="AJ34" s="627"/>
      <c r="AK34" s="627"/>
      <c r="AL34" s="628" t="s">
        <v>122</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1510011</v>
      </c>
      <c r="CS34" s="624"/>
      <c r="CT34" s="624"/>
      <c r="CU34" s="624"/>
      <c r="CV34" s="624"/>
      <c r="CW34" s="624"/>
      <c r="CX34" s="624"/>
      <c r="CY34" s="625"/>
      <c r="CZ34" s="628">
        <v>15.1</v>
      </c>
      <c r="DA34" s="653"/>
      <c r="DB34" s="653"/>
      <c r="DC34" s="658"/>
      <c r="DD34" s="632">
        <v>856290</v>
      </c>
      <c r="DE34" s="624"/>
      <c r="DF34" s="624"/>
      <c r="DG34" s="624"/>
      <c r="DH34" s="624"/>
      <c r="DI34" s="624"/>
      <c r="DJ34" s="624"/>
      <c r="DK34" s="625"/>
      <c r="DL34" s="632">
        <v>588408</v>
      </c>
      <c r="DM34" s="624"/>
      <c r="DN34" s="624"/>
      <c r="DO34" s="624"/>
      <c r="DP34" s="624"/>
      <c r="DQ34" s="624"/>
      <c r="DR34" s="624"/>
      <c r="DS34" s="624"/>
      <c r="DT34" s="624"/>
      <c r="DU34" s="624"/>
      <c r="DV34" s="625"/>
      <c r="DW34" s="628">
        <v>10.3</v>
      </c>
      <c r="DX34" s="653"/>
      <c r="DY34" s="653"/>
      <c r="DZ34" s="653"/>
      <c r="EA34" s="653"/>
      <c r="EB34" s="653"/>
      <c r="EC34" s="654"/>
    </row>
    <row r="35" spans="2:133" ht="11.25" customHeight="1" x14ac:dyDescent="0.15">
      <c r="B35" s="620" t="s">
        <v>310</v>
      </c>
      <c r="C35" s="621"/>
      <c r="D35" s="621"/>
      <c r="E35" s="621"/>
      <c r="F35" s="621"/>
      <c r="G35" s="621"/>
      <c r="H35" s="621"/>
      <c r="I35" s="621"/>
      <c r="J35" s="621"/>
      <c r="K35" s="621"/>
      <c r="L35" s="621"/>
      <c r="M35" s="621"/>
      <c r="N35" s="621"/>
      <c r="O35" s="621"/>
      <c r="P35" s="621"/>
      <c r="Q35" s="622"/>
      <c r="R35" s="623">
        <v>467805</v>
      </c>
      <c r="S35" s="624"/>
      <c r="T35" s="624"/>
      <c r="U35" s="624"/>
      <c r="V35" s="624"/>
      <c r="W35" s="624"/>
      <c r="X35" s="624"/>
      <c r="Y35" s="625"/>
      <c r="Z35" s="626">
        <v>4.5</v>
      </c>
      <c r="AA35" s="626"/>
      <c r="AB35" s="626"/>
      <c r="AC35" s="626"/>
      <c r="AD35" s="627" t="s">
        <v>122</v>
      </c>
      <c r="AE35" s="627"/>
      <c r="AF35" s="627"/>
      <c r="AG35" s="627"/>
      <c r="AH35" s="627"/>
      <c r="AI35" s="627"/>
      <c r="AJ35" s="627"/>
      <c r="AK35" s="627"/>
      <c r="AL35" s="628" t="s">
        <v>122</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116958</v>
      </c>
      <c r="CS35" s="656"/>
      <c r="CT35" s="656"/>
      <c r="CU35" s="656"/>
      <c r="CV35" s="656"/>
      <c r="CW35" s="656"/>
      <c r="CX35" s="656"/>
      <c r="CY35" s="657"/>
      <c r="CZ35" s="628">
        <v>1.2</v>
      </c>
      <c r="DA35" s="653"/>
      <c r="DB35" s="653"/>
      <c r="DC35" s="658"/>
      <c r="DD35" s="632">
        <v>86331</v>
      </c>
      <c r="DE35" s="656"/>
      <c r="DF35" s="656"/>
      <c r="DG35" s="656"/>
      <c r="DH35" s="656"/>
      <c r="DI35" s="656"/>
      <c r="DJ35" s="656"/>
      <c r="DK35" s="657"/>
      <c r="DL35" s="632">
        <v>86111</v>
      </c>
      <c r="DM35" s="656"/>
      <c r="DN35" s="656"/>
      <c r="DO35" s="656"/>
      <c r="DP35" s="656"/>
      <c r="DQ35" s="656"/>
      <c r="DR35" s="656"/>
      <c r="DS35" s="656"/>
      <c r="DT35" s="656"/>
      <c r="DU35" s="656"/>
      <c r="DV35" s="657"/>
      <c r="DW35" s="628">
        <v>1.5</v>
      </c>
      <c r="DX35" s="653"/>
      <c r="DY35" s="653"/>
      <c r="DZ35" s="653"/>
      <c r="EA35" s="653"/>
      <c r="EB35" s="653"/>
      <c r="EC35" s="654"/>
    </row>
    <row r="36" spans="2:133" ht="11.25" customHeight="1" x14ac:dyDescent="0.15">
      <c r="B36" s="620" t="s">
        <v>314</v>
      </c>
      <c r="C36" s="621"/>
      <c r="D36" s="621"/>
      <c r="E36" s="621"/>
      <c r="F36" s="621"/>
      <c r="G36" s="621"/>
      <c r="H36" s="621"/>
      <c r="I36" s="621"/>
      <c r="J36" s="621"/>
      <c r="K36" s="621"/>
      <c r="L36" s="621"/>
      <c r="M36" s="621"/>
      <c r="N36" s="621"/>
      <c r="O36" s="621"/>
      <c r="P36" s="621"/>
      <c r="Q36" s="622"/>
      <c r="R36" s="623">
        <v>285855</v>
      </c>
      <c r="S36" s="624"/>
      <c r="T36" s="624"/>
      <c r="U36" s="624"/>
      <c r="V36" s="624"/>
      <c r="W36" s="624"/>
      <c r="X36" s="624"/>
      <c r="Y36" s="625"/>
      <c r="Z36" s="626">
        <v>2.8</v>
      </c>
      <c r="AA36" s="626"/>
      <c r="AB36" s="626"/>
      <c r="AC36" s="626"/>
      <c r="AD36" s="627" t="s">
        <v>122</v>
      </c>
      <c r="AE36" s="627"/>
      <c r="AF36" s="627"/>
      <c r="AG36" s="627"/>
      <c r="AH36" s="627"/>
      <c r="AI36" s="627"/>
      <c r="AJ36" s="627"/>
      <c r="AK36" s="627"/>
      <c r="AL36" s="628" t="s">
        <v>122</v>
      </c>
      <c r="AM36" s="629"/>
      <c r="AN36" s="629"/>
      <c r="AO36" s="630"/>
      <c r="AP36" s="222"/>
      <c r="AQ36" s="689" t="s">
        <v>315</v>
      </c>
      <c r="AR36" s="690"/>
      <c r="AS36" s="690"/>
      <c r="AT36" s="690"/>
      <c r="AU36" s="690"/>
      <c r="AV36" s="690"/>
      <c r="AW36" s="690"/>
      <c r="AX36" s="690"/>
      <c r="AY36" s="691"/>
      <c r="AZ36" s="612">
        <v>1820456</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24593</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1836348</v>
      </c>
      <c r="CS36" s="624"/>
      <c r="CT36" s="624"/>
      <c r="CU36" s="624"/>
      <c r="CV36" s="624"/>
      <c r="CW36" s="624"/>
      <c r="CX36" s="624"/>
      <c r="CY36" s="625"/>
      <c r="CZ36" s="628">
        <v>18.399999999999999</v>
      </c>
      <c r="DA36" s="653"/>
      <c r="DB36" s="653"/>
      <c r="DC36" s="658"/>
      <c r="DD36" s="632">
        <v>1380568</v>
      </c>
      <c r="DE36" s="624"/>
      <c r="DF36" s="624"/>
      <c r="DG36" s="624"/>
      <c r="DH36" s="624"/>
      <c r="DI36" s="624"/>
      <c r="DJ36" s="624"/>
      <c r="DK36" s="625"/>
      <c r="DL36" s="632">
        <v>1210588</v>
      </c>
      <c r="DM36" s="624"/>
      <c r="DN36" s="624"/>
      <c r="DO36" s="624"/>
      <c r="DP36" s="624"/>
      <c r="DQ36" s="624"/>
      <c r="DR36" s="624"/>
      <c r="DS36" s="624"/>
      <c r="DT36" s="624"/>
      <c r="DU36" s="624"/>
      <c r="DV36" s="625"/>
      <c r="DW36" s="628">
        <v>21.1</v>
      </c>
      <c r="DX36" s="653"/>
      <c r="DY36" s="653"/>
      <c r="DZ36" s="653"/>
      <c r="EA36" s="653"/>
      <c r="EB36" s="653"/>
      <c r="EC36" s="654"/>
    </row>
    <row r="37" spans="2:133" ht="11.25" customHeight="1" x14ac:dyDescent="0.15">
      <c r="B37" s="620" t="s">
        <v>318</v>
      </c>
      <c r="C37" s="621"/>
      <c r="D37" s="621"/>
      <c r="E37" s="621"/>
      <c r="F37" s="621"/>
      <c r="G37" s="621"/>
      <c r="H37" s="621"/>
      <c r="I37" s="621"/>
      <c r="J37" s="621"/>
      <c r="K37" s="621"/>
      <c r="L37" s="621"/>
      <c r="M37" s="621"/>
      <c r="N37" s="621"/>
      <c r="O37" s="621"/>
      <c r="P37" s="621"/>
      <c r="Q37" s="622"/>
      <c r="R37" s="623">
        <v>101642</v>
      </c>
      <c r="S37" s="624"/>
      <c r="T37" s="624"/>
      <c r="U37" s="624"/>
      <c r="V37" s="624"/>
      <c r="W37" s="624"/>
      <c r="X37" s="624"/>
      <c r="Y37" s="625"/>
      <c r="Z37" s="626">
        <v>1</v>
      </c>
      <c r="AA37" s="626"/>
      <c r="AB37" s="626"/>
      <c r="AC37" s="626"/>
      <c r="AD37" s="627">
        <v>11342</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588826</v>
      </c>
      <c r="BA37" s="624"/>
      <c r="BB37" s="624"/>
      <c r="BC37" s="624"/>
      <c r="BD37" s="656"/>
      <c r="BE37" s="656"/>
      <c r="BF37" s="669"/>
      <c r="BG37" s="620" t="s">
        <v>320</v>
      </c>
      <c r="BH37" s="621"/>
      <c r="BI37" s="621"/>
      <c r="BJ37" s="621"/>
      <c r="BK37" s="621"/>
      <c r="BL37" s="621"/>
      <c r="BM37" s="621"/>
      <c r="BN37" s="621"/>
      <c r="BO37" s="621"/>
      <c r="BP37" s="621"/>
      <c r="BQ37" s="621"/>
      <c r="BR37" s="621"/>
      <c r="BS37" s="621"/>
      <c r="BT37" s="621"/>
      <c r="BU37" s="622"/>
      <c r="BV37" s="623">
        <v>11481</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474249</v>
      </c>
      <c r="CS37" s="656"/>
      <c r="CT37" s="656"/>
      <c r="CU37" s="656"/>
      <c r="CV37" s="656"/>
      <c r="CW37" s="656"/>
      <c r="CX37" s="656"/>
      <c r="CY37" s="657"/>
      <c r="CZ37" s="628">
        <v>4.8</v>
      </c>
      <c r="DA37" s="653"/>
      <c r="DB37" s="653"/>
      <c r="DC37" s="658"/>
      <c r="DD37" s="632">
        <v>403682</v>
      </c>
      <c r="DE37" s="656"/>
      <c r="DF37" s="656"/>
      <c r="DG37" s="656"/>
      <c r="DH37" s="656"/>
      <c r="DI37" s="656"/>
      <c r="DJ37" s="656"/>
      <c r="DK37" s="657"/>
      <c r="DL37" s="632">
        <v>392458</v>
      </c>
      <c r="DM37" s="656"/>
      <c r="DN37" s="656"/>
      <c r="DO37" s="656"/>
      <c r="DP37" s="656"/>
      <c r="DQ37" s="656"/>
      <c r="DR37" s="656"/>
      <c r="DS37" s="656"/>
      <c r="DT37" s="656"/>
      <c r="DU37" s="656"/>
      <c r="DV37" s="657"/>
      <c r="DW37" s="628">
        <v>6.8</v>
      </c>
      <c r="DX37" s="653"/>
      <c r="DY37" s="653"/>
      <c r="DZ37" s="653"/>
      <c r="EA37" s="653"/>
      <c r="EB37" s="653"/>
      <c r="EC37" s="654"/>
    </row>
    <row r="38" spans="2:133" ht="11.25" customHeight="1" x14ac:dyDescent="0.15">
      <c r="B38" s="620" t="s">
        <v>322</v>
      </c>
      <c r="C38" s="621"/>
      <c r="D38" s="621"/>
      <c r="E38" s="621"/>
      <c r="F38" s="621"/>
      <c r="G38" s="621"/>
      <c r="H38" s="621"/>
      <c r="I38" s="621"/>
      <c r="J38" s="621"/>
      <c r="K38" s="621"/>
      <c r="L38" s="621"/>
      <c r="M38" s="621"/>
      <c r="N38" s="621"/>
      <c r="O38" s="621"/>
      <c r="P38" s="621"/>
      <c r="Q38" s="622"/>
      <c r="R38" s="623">
        <v>841991</v>
      </c>
      <c r="S38" s="624"/>
      <c r="T38" s="624"/>
      <c r="U38" s="624"/>
      <c r="V38" s="624"/>
      <c r="W38" s="624"/>
      <c r="X38" s="624"/>
      <c r="Y38" s="625"/>
      <c r="Z38" s="626">
        <v>8.1</v>
      </c>
      <c r="AA38" s="626"/>
      <c r="AB38" s="626"/>
      <c r="AC38" s="626"/>
      <c r="AD38" s="627" t="s">
        <v>122</v>
      </c>
      <c r="AE38" s="627"/>
      <c r="AF38" s="627"/>
      <c r="AG38" s="627"/>
      <c r="AH38" s="627"/>
      <c r="AI38" s="627"/>
      <c r="AJ38" s="627"/>
      <c r="AK38" s="627"/>
      <c r="AL38" s="628" t="s">
        <v>122</v>
      </c>
      <c r="AM38" s="629"/>
      <c r="AN38" s="629"/>
      <c r="AO38" s="630"/>
      <c r="AQ38" s="686" t="s">
        <v>323</v>
      </c>
      <c r="AR38" s="687"/>
      <c r="AS38" s="687"/>
      <c r="AT38" s="687"/>
      <c r="AU38" s="687"/>
      <c r="AV38" s="687"/>
      <c r="AW38" s="687"/>
      <c r="AX38" s="687"/>
      <c r="AY38" s="688"/>
      <c r="AZ38" s="623">
        <v>269900</v>
      </c>
      <c r="BA38" s="624"/>
      <c r="BB38" s="624"/>
      <c r="BC38" s="624"/>
      <c r="BD38" s="656"/>
      <c r="BE38" s="656"/>
      <c r="BF38" s="669"/>
      <c r="BG38" s="620" t="s">
        <v>324</v>
      </c>
      <c r="BH38" s="621"/>
      <c r="BI38" s="621"/>
      <c r="BJ38" s="621"/>
      <c r="BK38" s="621"/>
      <c r="BL38" s="621"/>
      <c r="BM38" s="621"/>
      <c r="BN38" s="621"/>
      <c r="BO38" s="621"/>
      <c r="BP38" s="621"/>
      <c r="BQ38" s="621"/>
      <c r="BR38" s="621"/>
      <c r="BS38" s="621"/>
      <c r="BT38" s="621"/>
      <c r="BU38" s="622"/>
      <c r="BV38" s="623">
        <v>1751</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757555</v>
      </c>
      <c r="CS38" s="624"/>
      <c r="CT38" s="624"/>
      <c r="CU38" s="624"/>
      <c r="CV38" s="624"/>
      <c r="CW38" s="624"/>
      <c r="CX38" s="624"/>
      <c r="CY38" s="625"/>
      <c r="CZ38" s="628">
        <v>7.6</v>
      </c>
      <c r="DA38" s="653"/>
      <c r="DB38" s="653"/>
      <c r="DC38" s="658"/>
      <c r="DD38" s="632">
        <v>655339</v>
      </c>
      <c r="DE38" s="624"/>
      <c r="DF38" s="624"/>
      <c r="DG38" s="624"/>
      <c r="DH38" s="624"/>
      <c r="DI38" s="624"/>
      <c r="DJ38" s="624"/>
      <c r="DK38" s="625"/>
      <c r="DL38" s="632">
        <v>655339</v>
      </c>
      <c r="DM38" s="624"/>
      <c r="DN38" s="624"/>
      <c r="DO38" s="624"/>
      <c r="DP38" s="624"/>
      <c r="DQ38" s="624"/>
      <c r="DR38" s="624"/>
      <c r="DS38" s="624"/>
      <c r="DT38" s="624"/>
      <c r="DU38" s="624"/>
      <c r="DV38" s="625"/>
      <c r="DW38" s="628">
        <v>11.4</v>
      </c>
      <c r="DX38" s="653"/>
      <c r="DY38" s="653"/>
      <c r="DZ38" s="653"/>
      <c r="EA38" s="653"/>
      <c r="EB38" s="653"/>
      <c r="EC38" s="654"/>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122</v>
      </c>
      <c r="S39" s="624"/>
      <c r="T39" s="624"/>
      <c r="U39" s="624"/>
      <c r="V39" s="624"/>
      <c r="W39" s="624"/>
      <c r="X39" s="624"/>
      <c r="Y39" s="625"/>
      <c r="Z39" s="626" t="s">
        <v>122</v>
      </c>
      <c r="AA39" s="626"/>
      <c r="AB39" s="626"/>
      <c r="AC39" s="626"/>
      <c r="AD39" s="627" t="s">
        <v>122</v>
      </c>
      <c r="AE39" s="627"/>
      <c r="AF39" s="627"/>
      <c r="AG39" s="627"/>
      <c r="AH39" s="627"/>
      <c r="AI39" s="627"/>
      <c r="AJ39" s="627"/>
      <c r="AK39" s="627"/>
      <c r="AL39" s="628" t="s">
        <v>122</v>
      </c>
      <c r="AM39" s="629"/>
      <c r="AN39" s="629"/>
      <c r="AO39" s="630"/>
      <c r="AQ39" s="686" t="s">
        <v>327</v>
      </c>
      <c r="AR39" s="687"/>
      <c r="AS39" s="687"/>
      <c r="AT39" s="687"/>
      <c r="AU39" s="687"/>
      <c r="AV39" s="687"/>
      <c r="AW39" s="687"/>
      <c r="AX39" s="687"/>
      <c r="AY39" s="688"/>
      <c r="AZ39" s="623">
        <v>169975</v>
      </c>
      <c r="BA39" s="624"/>
      <c r="BB39" s="624"/>
      <c r="BC39" s="624"/>
      <c r="BD39" s="656"/>
      <c r="BE39" s="656"/>
      <c r="BF39" s="669"/>
      <c r="BG39" s="620" t="s">
        <v>328</v>
      </c>
      <c r="BH39" s="621"/>
      <c r="BI39" s="621"/>
      <c r="BJ39" s="621"/>
      <c r="BK39" s="621"/>
      <c r="BL39" s="621"/>
      <c r="BM39" s="621"/>
      <c r="BN39" s="621"/>
      <c r="BO39" s="621"/>
      <c r="BP39" s="621"/>
      <c r="BQ39" s="621"/>
      <c r="BR39" s="621"/>
      <c r="BS39" s="621"/>
      <c r="BT39" s="621"/>
      <c r="BU39" s="622"/>
      <c r="BV39" s="623">
        <v>2625</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447908</v>
      </c>
      <c r="CS39" s="656"/>
      <c r="CT39" s="656"/>
      <c r="CU39" s="656"/>
      <c r="CV39" s="656"/>
      <c r="CW39" s="656"/>
      <c r="CX39" s="656"/>
      <c r="CY39" s="657"/>
      <c r="CZ39" s="628">
        <v>4.5</v>
      </c>
      <c r="DA39" s="653"/>
      <c r="DB39" s="653"/>
      <c r="DC39" s="658"/>
      <c r="DD39" s="632">
        <v>180946</v>
      </c>
      <c r="DE39" s="656"/>
      <c r="DF39" s="656"/>
      <c r="DG39" s="656"/>
      <c r="DH39" s="656"/>
      <c r="DI39" s="656"/>
      <c r="DJ39" s="656"/>
      <c r="DK39" s="657"/>
      <c r="DL39" s="632" t="s">
        <v>122</v>
      </c>
      <c r="DM39" s="656"/>
      <c r="DN39" s="656"/>
      <c r="DO39" s="656"/>
      <c r="DP39" s="656"/>
      <c r="DQ39" s="656"/>
      <c r="DR39" s="656"/>
      <c r="DS39" s="656"/>
      <c r="DT39" s="656"/>
      <c r="DU39" s="656"/>
      <c r="DV39" s="657"/>
      <c r="DW39" s="628" t="s">
        <v>122</v>
      </c>
      <c r="DX39" s="653"/>
      <c r="DY39" s="653"/>
      <c r="DZ39" s="653"/>
      <c r="EA39" s="653"/>
      <c r="EB39" s="653"/>
      <c r="EC39" s="654"/>
    </row>
    <row r="40" spans="2:133" ht="11.25" customHeight="1" x14ac:dyDescent="0.15">
      <c r="B40" s="620" t="s">
        <v>330</v>
      </c>
      <c r="C40" s="621"/>
      <c r="D40" s="621"/>
      <c r="E40" s="621"/>
      <c r="F40" s="621"/>
      <c r="G40" s="621"/>
      <c r="H40" s="621"/>
      <c r="I40" s="621"/>
      <c r="J40" s="621"/>
      <c r="K40" s="621"/>
      <c r="L40" s="621"/>
      <c r="M40" s="621"/>
      <c r="N40" s="621"/>
      <c r="O40" s="621"/>
      <c r="P40" s="621"/>
      <c r="Q40" s="622"/>
      <c r="R40" s="623">
        <v>30791</v>
      </c>
      <c r="S40" s="624"/>
      <c r="T40" s="624"/>
      <c r="U40" s="624"/>
      <c r="V40" s="624"/>
      <c r="W40" s="624"/>
      <c r="X40" s="624"/>
      <c r="Y40" s="625"/>
      <c r="Z40" s="626">
        <v>0.3</v>
      </c>
      <c r="AA40" s="626"/>
      <c r="AB40" s="626"/>
      <c r="AC40" s="626"/>
      <c r="AD40" s="627" t="s">
        <v>122</v>
      </c>
      <c r="AE40" s="627"/>
      <c r="AF40" s="627"/>
      <c r="AG40" s="627"/>
      <c r="AH40" s="627"/>
      <c r="AI40" s="627"/>
      <c r="AJ40" s="627"/>
      <c r="AK40" s="627"/>
      <c r="AL40" s="628" t="s">
        <v>122</v>
      </c>
      <c r="AM40" s="629"/>
      <c r="AN40" s="629"/>
      <c r="AO40" s="630"/>
      <c r="AQ40" s="686" t="s">
        <v>331</v>
      </c>
      <c r="AR40" s="687"/>
      <c r="AS40" s="687"/>
      <c r="AT40" s="687"/>
      <c r="AU40" s="687"/>
      <c r="AV40" s="687"/>
      <c r="AW40" s="687"/>
      <c r="AX40" s="687"/>
      <c r="AY40" s="688"/>
      <c r="AZ40" s="623">
        <v>34200</v>
      </c>
      <c r="BA40" s="624"/>
      <c r="BB40" s="624"/>
      <c r="BC40" s="624"/>
      <c r="BD40" s="656"/>
      <c r="BE40" s="656"/>
      <c r="BF40" s="669"/>
      <c r="BG40" s="673" t="s">
        <v>332</v>
      </c>
      <c r="BH40" s="674"/>
      <c r="BI40" s="674"/>
      <c r="BJ40" s="674"/>
      <c r="BK40" s="674"/>
      <c r="BL40" s="223"/>
      <c r="BM40" s="621" t="s">
        <v>333</v>
      </c>
      <c r="BN40" s="621"/>
      <c r="BO40" s="621"/>
      <c r="BP40" s="621"/>
      <c r="BQ40" s="621"/>
      <c r="BR40" s="621"/>
      <c r="BS40" s="621"/>
      <c r="BT40" s="621"/>
      <c r="BU40" s="622"/>
      <c r="BV40" s="623">
        <v>80</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519534</v>
      </c>
      <c r="CS40" s="624"/>
      <c r="CT40" s="624"/>
      <c r="CU40" s="624"/>
      <c r="CV40" s="624"/>
      <c r="CW40" s="624"/>
      <c r="CX40" s="624"/>
      <c r="CY40" s="625"/>
      <c r="CZ40" s="628">
        <v>5.2</v>
      </c>
      <c r="DA40" s="653"/>
      <c r="DB40" s="653"/>
      <c r="DC40" s="658"/>
      <c r="DD40" s="632">
        <v>359534</v>
      </c>
      <c r="DE40" s="624"/>
      <c r="DF40" s="624"/>
      <c r="DG40" s="624"/>
      <c r="DH40" s="624"/>
      <c r="DI40" s="624"/>
      <c r="DJ40" s="624"/>
      <c r="DK40" s="625"/>
      <c r="DL40" s="632" t="s">
        <v>122</v>
      </c>
      <c r="DM40" s="624"/>
      <c r="DN40" s="624"/>
      <c r="DO40" s="624"/>
      <c r="DP40" s="624"/>
      <c r="DQ40" s="624"/>
      <c r="DR40" s="624"/>
      <c r="DS40" s="624"/>
      <c r="DT40" s="624"/>
      <c r="DU40" s="624"/>
      <c r="DV40" s="625"/>
      <c r="DW40" s="628" t="s">
        <v>122</v>
      </c>
      <c r="DX40" s="653"/>
      <c r="DY40" s="653"/>
      <c r="DZ40" s="653"/>
      <c r="EA40" s="653"/>
      <c r="EB40" s="653"/>
      <c r="EC40" s="654"/>
    </row>
    <row r="41" spans="2:133" ht="11.25" customHeight="1" x14ac:dyDescent="0.15">
      <c r="B41" s="644" t="s">
        <v>335</v>
      </c>
      <c r="C41" s="645"/>
      <c r="D41" s="645"/>
      <c r="E41" s="645"/>
      <c r="F41" s="645"/>
      <c r="G41" s="645"/>
      <c r="H41" s="645"/>
      <c r="I41" s="645"/>
      <c r="J41" s="645"/>
      <c r="K41" s="645"/>
      <c r="L41" s="645"/>
      <c r="M41" s="645"/>
      <c r="N41" s="645"/>
      <c r="O41" s="645"/>
      <c r="P41" s="645"/>
      <c r="Q41" s="646"/>
      <c r="R41" s="695">
        <v>10356691</v>
      </c>
      <c r="S41" s="696"/>
      <c r="T41" s="696"/>
      <c r="U41" s="696"/>
      <c r="V41" s="696"/>
      <c r="W41" s="696"/>
      <c r="X41" s="696"/>
      <c r="Y41" s="700"/>
      <c r="Z41" s="701">
        <v>100</v>
      </c>
      <c r="AA41" s="701"/>
      <c r="AB41" s="701"/>
      <c r="AC41" s="701"/>
      <c r="AD41" s="702">
        <v>5707208</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131393</v>
      </c>
      <c r="BA41" s="624"/>
      <c r="BB41" s="624"/>
      <c r="BC41" s="624"/>
      <c r="BD41" s="656"/>
      <c r="BE41" s="656"/>
      <c r="BF41" s="669"/>
      <c r="BG41" s="673"/>
      <c r="BH41" s="674"/>
      <c r="BI41" s="674"/>
      <c r="BJ41" s="674"/>
      <c r="BK41" s="674"/>
      <c r="BL41" s="223"/>
      <c r="BM41" s="621" t="s">
        <v>337</v>
      </c>
      <c r="BN41" s="621"/>
      <c r="BO41" s="621"/>
      <c r="BP41" s="621"/>
      <c r="BQ41" s="621"/>
      <c r="BR41" s="621"/>
      <c r="BS41" s="621"/>
      <c r="BT41" s="621"/>
      <c r="BU41" s="622"/>
      <c r="BV41" s="623" t="s">
        <v>122</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122</v>
      </c>
      <c r="CS41" s="656"/>
      <c r="CT41" s="656"/>
      <c r="CU41" s="656"/>
      <c r="CV41" s="656"/>
      <c r="CW41" s="656"/>
      <c r="CX41" s="656"/>
      <c r="CY41" s="657"/>
      <c r="CZ41" s="628" t="s">
        <v>122</v>
      </c>
      <c r="DA41" s="653"/>
      <c r="DB41" s="653"/>
      <c r="DC41" s="658"/>
      <c r="DD41" s="632" t="s">
        <v>122</v>
      </c>
      <c r="DE41" s="656"/>
      <c r="DF41" s="656"/>
      <c r="DG41" s="656"/>
      <c r="DH41" s="656"/>
      <c r="DI41" s="656"/>
      <c r="DJ41" s="656"/>
      <c r="DK41" s="657"/>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626162</v>
      </c>
      <c r="BA42" s="696"/>
      <c r="BB42" s="696"/>
      <c r="BC42" s="696"/>
      <c r="BD42" s="682"/>
      <c r="BE42" s="682"/>
      <c r="BF42" s="684"/>
      <c r="BG42" s="675"/>
      <c r="BH42" s="676"/>
      <c r="BI42" s="676"/>
      <c r="BJ42" s="676"/>
      <c r="BK42" s="676"/>
      <c r="BL42" s="224"/>
      <c r="BM42" s="645" t="s">
        <v>340</v>
      </c>
      <c r="BN42" s="645"/>
      <c r="BO42" s="645"/>
      <c r="BP42" s="645"/>
      <c r="BQ42" s="645"/>
      <c r="BR42" s="645"/>
      <c r="BS42" s="645"/>
      <c r="BT42" s="645"/>
      <c r="BU42" s="646"/>
      <c r="BV42" s="695">
        <v>465</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1046192</v>
      </c>
      <c r="CS42" s="656"/>
      <c r="CT42" s="656"/>
      <c r="CU42" s="656"/>
      <c r="CV42" s="656"/>
      <c r="CW42" s="656"/>
      <c r="CX42" s="656"/>
      <c r="CY42" s="657"/>
      <c r="CZ42" s="628">
        <v>10.5</v>
      </c>
      <c r="DA42" s="653"/>
      <c r="DB42" s="653"/>
      <c r="DC42" s="658"/>
      <c r="DD42" s="632">
        <v>200634</v>
      </c>
      <c r="DE42" s="656"/>
      <c r="DF42" s="656"/>
      <c r="DG42" s="656"/>
      <c r="DH42" s="656"/>
      <c r="DI42" s="656"/>
      <c r="DJ42" s="656"/>
      <c r="DK42" s="657"/>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11617</v>
      </c>
      <c r="CS43" s="656"/>
      <c r="CT43" s="656"/>
      <c r="CU43" s="656"/>
      <c r="CV43" s="656"/>
      <c r="CW43" s="656"/>
      <c r="CX43" s="656"/>
      <c r="CY43" s="657"/>
      <c r="CZ43" s="628">
        <v>0.1</v>
      </c>
      <c r="DA43" s="653"/>
      <c r="DB43" s="653"/>
      <c r="DC43" s="658"/>
      <c r="DD43" s="632">
        <v>11617</v>
      </c>
      <c r="DE43" s="656"/>
      <c r="DF43" s="656"/>
      <c r="DG43" s="656"/>
      <c r="DH43" s="656"/>
      <c r="DI43" s="656"/>
      <c r="DJ43" s="656"/>
      <c r="DK43" s="657"/>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1031345</v>
      </c>
      <c r="CS44" s="624"/>
      <c r="CT44" s="624"/>
      <c r="CU44" s="624"/>
      <c r="CV44" s="624"/>
      <c r="CW44" s="624"/>
      <c r="CX44" s="624"/>
      <c r="CY44" s="625"/>
      <c r="CZ44" s="628">
        <v>10.3</v>
      </c>
      <c r="DA44" s="629"/>
      <c r="DB44" s="629"/>
      <c r="DC44" s="635"/>
      <c r="DD44" s="632">
        <v>191663</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382935</v>
      </c>
      <c r="CS45" s="656"/>
      <c r="CT45" s="656"/>
      <c r="CU45" s="656"/>
      <c r="CV45" s="656"/>
      <c r="CW45" s="656"/>
      <c r="CX45" s="656"/>
      <c r="CY45" s="657"/>
      <c r="CZ45" s="628">
        <v>3.8</v>
      </c>
      <c r="DA45" s="653"/>
      <c r="DB45" s="653"/>
      <c r="DC45" s="658"/>
      <c r="DD45" s="632">
        <v>17385</v>
      </c>
      <c r="DE45" s="656"/>
      <c r="DF45" s="656"/>
      <c r="DG45" s="656"/>
      <c r="DH45" s="656"/>
      <c r="DI45" s="656"/>
      <c r="DJ45" s="656"/>
      <c r="DK45" s="657"/>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625171</v>
      </c>
      <c r="CS46" s="624"/>
      <c r="CT46" s="624"/>
      <c r="CU46" s="624"/>
      <c r="CV46" s="624"/>
      <c r="CW46" s="624"/>
      <c r="CX46" s="624"/>
      <c r="CY46" s="625"/>
      <c r="CZ46" s="628">
        <v>6.3</v>
      </c>
      <c r="DA46" s="629"/>
      <c r="DB46" s="629"/>
      <c r="DC46" s="635"/>
      <c r="DD46" s="632">
        <v>169586</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14847</v>
      </c>
      <c r="CS47" s="656"/>
      <c r="CT47" s="656"/>
      <c r="CU47" s="656"/>
      <c r="CV47" s="656"/>
      <c r="CW47" s="656"/>
      <c r="CX47" s="656"/>
      <c r="CY47" s="657"/>
      <c r="CZ47" s="628">
        <v>0.1</v>
      </c>
      <c r="DA47" s="653"/>
      <c r="DB47" s="653"/>
      <c r="DC47" s="658"/>
      <c r="DD47" s="632">
        <v>8971</v>
      </c>
      <c r="DE47" s="656"/>
      <c r="DF47" s="656"/>
      <c r="DG47" s="656"/>
      <c r="DH47" s="656"/>
      <c r="DI47" s="656"/>
      <c r="DJ47" s="656"/>
      <c r="DK47" s="657"/>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122</v>
      </c>
      <c r="CS48" s="624"/>
      <c r="CT48" s="624"/>
      <c r="CU48" s="624"/>
      <c r="CV48" s="624"/>
      <c r="CW48" s="624"/>
      <c r="CX48" s="624"/>
      <c r="CY48" s="625"/>
      <c r="CZ48" s="628" t="s">
        <v>122</v>
      </c>
      <c r="DA48" s="629"/>
      <c r="DB48" s="629"/>
      <c r="DC48" s="635"/>
      <c r="DD48" s="632" t="s">
        <v>122</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4" t="s">
        <v>351</v>
      </c>
      <c r="CE49" s="645"/>
      <c r="CF49" s="645"/>
      <c r="CG49" s="645"/>
      <c r="CH49" s="645"/>
      <c r="CI49" s="645"/>
      <c r="CJ49" s="645"/>
      <c r="CK49" s="645"/>
      <c r="CL49" s="645"/>
      <c r="CM49" s="645"/>
      <c r="CN49" s="645"/>
      <c r="CO49" s="645"/>
      <c r="CP49" s="645"/>
      <c r="CQ49" s="646"/>
      <c r="CR49" s="695">
        <v>9979948</v>
      </c>
      <c r="CS49" s="682"/>
      <c r="CT49" s="682"/>
      <c r="CU49" s="682"/>
      <c r="CV49" s="682"/>
      <c r="CW49" s="682"/>
      <c r="CX49" s="682"/>
      <c r="CY49" s="711"/>
      <c r="CZ49" s="703">
        <v>100</v>
      </c>
      <c r="DA49" s="712"/>
      <c r="DB49" s="712"/>
      <c r="DC49" s="713"/>
      <c r="DD49" s="714">
        <v>6730657</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6veP5/Wqg3OXxJilzHAAOo1y/5x6CpXnpModaFDqzmjjz2BRbszyZHyvHMRBFbnN841/RbC1/6VcoSv3Kf6dIg==" saltValue="L5MBIVY520KqlA039+n1gQ=="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64" zoomScale="70" zoomScaleNormal="25" zoomScaleSheetLayoutView="70" workbookViewId="0">
      <selection activeCell="AK84" sqref="AK84:AO84"/>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10368</v>
      </c>
      <c r="R7" s="753"/>
      <c r="S7" s="753"/>
      <c r="T7" s="753"/>
      <c r="U7" s="753"/>
      <c r="V7" s="753">
        <v>9992</v>
      </c>
      <c r="W7" s="753"/>
      <c r="X7" s="753"/>
      <c r="Y7" s="753"/>
      <c r="Z7" s="753"/>
      <c r="AA7" s="753">
        <v>377</v>
      </c>
      <c r="AB7" s="753"/>
      <c r="AC7" s="753"/>
      <c r="AD7" s="753"/>
      <c r="AE7" s="754"/>
      <c r="AF7" s="755">
        <v>279</v>
      </c>
      <c r="AG7" s="756"/>
      <c r="AH7" s="756"/>
      <c r="AI7" s="756"/>
      <c r="AJ7" s="757"/>
      <c r="AK7" s="758">
        <v>468</v>
      </c>
      <c r="AL7" s="759"/>
      <c r="AM7" s="759"/>
      <c r="AN7" s="759"/>
      <c r="AO7" s="759"/>
      <c r="AP7" s="759">
        <v>9083</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565</v>
      </c>
      <c r="BS7" s="746" t="s">
        <v>552</v>
      </c>
      <c r="BT7" s="747"/>
      <c r="BU7" s="747"/>
      <c r="BV7" s="747"/>
      <c r="BW7" s="747"/>
      <c r="BX7" s="747"/>
      <c r="BY7" s="747"/>
      <c r="BZ7" s="747"/>
      <c r="CA7" s="747"/>
      <c r="CB7" s="747"/>
      <c r="CC7" s="747"/>
      <c r="CD7" s="747"/>
      <c r="CE7" s="747"/>
      <c r="CF7" s="747"/>
      <c r="CG7" s="762"/>
      <c r="CH7" s="743">
        <v>1</v>
      </c>
      <c r="CI7" s="744"/>
      <c r="CJ7" s="744"/>
      <c r="CK7" s="744"/>
      <c r="CL7" s="745"/>
      <c r="CM7" s="743">
        <v>452</v>
      </c>
      <c r="CN7" s="744"/>
      <c r="CO7" s="744"/>
      <c r="CP7" s="744"/>
      <c r="CQ7" s="745"/>
      <c r="CR7" s="743">
        <v>10</v>
      </c>
      <c r="CS7" s="744"/>
      <c r="CT7" s="744"/>
      <c r="CU7" s="744"/>
      <c r="CV7" s="745"/>
      <c r="CW7" s="743" t="s">
        <v>554</v>
      </c>
      <c r="CX7" s="744"/>
      <c r="CY7" s="744"/>
      <c r="CZ7" s="744"/>
      <c r="DA7" s="745"/>
      <c r="DB7" s="743" t="s">
        <v>554</v>
      </c>
      <c r="DC7" s="744"/>
      <c r="DD7" s="744"/>
      <c r="DE7" s="744"/>
      <c r="DF7" s="745"/>
      <c r="DG7" s="743" t="s">
        <v>554</v>
      </c>
      <c r="DH7" s="744"/>
      <c r="DI7" s="744"/>
      <c r="DJ7" s="744"/>
      <c r="DK7" s="745"/>
      <c r="DL7" s="743" t="s">
        <v>554</v>
      </c>
      <c r="DM7" s="744"/>
      <c r="DN7" s="744"/>
      <c r="DO7" s="744"/>
      <c r="DP7" s="745"/>
      <c r="DQ7" s="743" t="s">
        <v>554</v>
      </c>
      <c r="DR7" s="744"/>
      <c r="DS7" s="744"/>
      <c r="DT7" s="744"/>
      <c r="DU7" s="745"/>
      <c r="DV7" s="746"/>
      <c r="DW7" s="747"/>
      <c r="DX7" s="747"/>
      <c r="DY7" s="747"/>
      <c r="DZ7" s="748"/>
      <c r="EA7" s="234"/>
    </row>
    <row r="8" spans="1:131" s="235" customFormat="1" ht="26.25" customHeight="1" x14ac:dyDescent="0.15">
      <c r="A8" s="238">
        <v>2</v>
      </c>
      <c r="B8" s="780"/>
      <c r="C8" s="781"/>
      <c r="D8" s="781"/>
      <c r="E8" s="781"/>
      <c r="F8" s="781"/>
      <c r="G8" s="781"/>
      <c r="H8" s="781"/>
      <c r="I8" s="781"/>
      <c r="J8" s="781"/>
      <c r="K8" s="781"/>
      <c r="L8" s="781"/>
      <c r="M8" s="781"/>
      <c r="N8" s="781"/>
      <c r="O8" s="781"/>
      <c r="P8" s="782"/>
      <c r="Q8" s="783"/>
      <c r="R8" s="784"/>
      <c r="S8" s="784"/>
      <c r="T8" s="784"/>
      <c r="U8" s="784"/>
      <c r="V8" s="784"/>
      <c r="W8" s="784"/>
      <c r="X8" s="784"/>
      <c r="Y8" s="784"/>
      <c r="Z8" s="784"/>
      <c r="AA8" s="784"/>
      <c r="AB8" s="784"/>
      <c r="AC8" s="784"/>
      <c r="AD8" s="784"/>
      <c r="AE8" s="785"/>
      <c r="AF8" s="786"/>
      <c r="AG8" s="787"/>
      <c r="AH8" s="787"/>
      <c r="AI8" s="787"/>
      <c r="AJ8" s="788"/>
      <c r="AK8" s="769"/>
      <c r="AL8" s="770"/>
      <c r="AM8" s="770"/>
      <c r="AN8" s="770"/>
      <c r="AO8" s="770"/>
      <c r="AP8" s="770"/>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565</v>
      </c>
      <c r="BS8" s="773" t="s">
        <v>553</v>
      </c>
      <c r="BT8" s="774"/>
      <c r="BU8" s="774"/>
      <c r="BV8" s="774"/>
      <c r="BW8" s="774"/>
      <c r="BX8" s="774"/>
      <c r="BY8" s="774"/>
      <c r="BZ8" s="774"/>
      <c r="CA8" s="774"/>
      <c r="CB8" s="774"/>
      <c r="CC8" s="774"/>
      <c r="CD8" s="774"/>
      <c r="CE8" s="774"/>
      <c r="CF8" s="774"/>
      <c r="CG8" s="775"/>
      <c r="CH8" s="776">
        <v>4</v>
      </c>
      <c r="CI8" s="777"/>
      <c r="CJ8" s="777"/>
      <c r="CK8" s="777"/>
      <c r="CL8" s="778"/>
      <c r="CM8" s="776">
        <v>18</v>
      </c>
      <c r="CN8" s="777"/>
      <c r="CO8" s="777"/>
      <c r="CP8" s="777"/>
      <c r="CQ8" s="778"/>
      <c r="CR8" s="776">
        <v>3</v>
      </c>
      <c r="CS8" s="777"/>
      <c r="CT8" s="777"/>
      <c r="CU8" s="777"/>
      <c r="CV8" s="778"/>
      <c r="CW8" s="776">
        <v>37</v>
      </c>
      <c r="CX8" s="777"/>
      <c r="CY8" s="777"/>
      <c r="CZ8" s="777"/>
      <c r="DA8" s="778"/>
      <c r="DB8" s="776" t="s">
        <v>554</v>
      </c>
      <c r="DC8" s="777"/>
      <c r="DD8" s="777"/>
      <c r="DE8" s="777"/>
      <c r="DF8" s="778"/>
      <c r="DG8" s="776" t="s">
        <v>554</v>
      </c>
      <c r="DH8" s="777"/>
      <c r="DI8" s="777"/>
      <c r="DJ8" s="777"/>
      <c r="DK8" s="778"/>
      <c r="DL8" s="776" t="s">
        <v>554</v>
      </c>
      <c r="DM8" s="777"/>
      <c r="DN8" s="777"/>
      <c r="DO8" s="777"/>
      <c r="DP8" s="778"/>
      <c r="DQ8" s="776" t="s">
        <v>554</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c r="BT9" s="774"/>
      <c r="BU9" s="774"/>
      <c r="BV9" s="774"/>
      <c r="BW9" s="774"/>
      <c r="BX9" s="774"/>
      <c r="BY9" s="774"/>
      <c r="BZ9" s="774"/>
      <c r="CA9" s="774"/>
      <c r="CB9" s="774"/>
      <c r="CC9" s="774"/>
      <c r="CD9" s="774"/>
      <c r="CE9" s="774"/>
      <c r="CF9" s="774"/>
      <c r="CG9" s="775"/>
      <c r="CH9" s="776"/>
      <c r="CI9" s="777"/>
      <c r="CJ9" s="777"/>
      <c r="CK9" s="777"/>
      <c r="CL9" s="778"/>
      <c r="CM9" s="776"/>
      <c r="CN9" s="777"/>
      <c r="CO9" s="777"/>
      <c r="CP9" s="777"/>
      <c r="CQ9" s="778"/>
      <c r="CR9" s="776"/>
      <c r="CS9" s="777"/>
      <c r="CT9" s="777"/>
      <c r="CU9" s="777"/>
      <c r="CV9" s="778"/>
      <c r="CW9" s="776"/>
      <c r="CX9" s="777"/>
      <c r="CY9" s="777"/>
      <c r="CZ9" s="777"/>
      <c r="DA9" s="778"/>
      <c r="DB9" s="776"/>
      <c r="DC9" s="777"/>
      <c r="DD9" s="777"/>
      <c r="DE9" s="777"/>
      <c r="DF9" s="778"/>
      <c r="DG9" s="776"/>
      <c r="DH9" s="777"/>
      <c r="DI9" s="777"/>
      <c r="DJ9" s="777"/>
      <c r="DK9" s="778"/>
      <c r="DL9" s="776"/>
      <c r="DM9" s="777"/>
      <c r="DN9" s="777"/>
      <c r="DO9" s="777"/>
      <c r="DP9" s="778"/>
      <c r="DQ9" s="776"/>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c r="BT10" s="774"/>
      <c r="BU10" s="774"/>
      <c r="BV10" s="774"/>
      <c r="BW10" s="774"/>
      <c r="BX10" s="774"/>
      <c r="BY10" s="774"/>
      <c r="BZ10" s="774"/>
      <c r="CA10" s="774"/>
      <c r="CB10" s="774"/>
      <c r="CC10" s="774"/>
      <c r="CD10" s="774"/>
      <c r="CE10" s="774"/>
      <c r="CF10" s="774"/>
      <c r="CG10" s="775"/>
      <c r="CH10" s="776"/>
      <c r="CI10" s="777"/>
      <c r="CJ10" s="777"/>
      <c r="CK10" s="777"/>
      <c r="CL10" s="778"/>
      <c r="CM10" s="776"/>
      <c r="CN10" s="777"/>
      <c r="CO10" s="777"/>
      <c r="CP10" s="777"/>
      <c r="CQ10" s="778"/>
      <c r="CR10" s="776"/>
      <c r="CS10" s="777"/>
      <c r="CT10" s="777"/>
      <c r="CU10" s="777"/>
      <c r="CV10" s="778"/>
      <c r="CW10" s="776"/>
      <c r="CX10" s="777"/>
      <c r="CY10" s="777"/>
      <c r="CZ10" s="777"/>
      <c r="DA10" s="778"/>
      <c r="DB10" s="776"/>
      <c r="DC10" s="777"/>
      <c r="DD10" s="777"/>
      <c r="DE10" s="777"/>
      <c r="DF10" s="778"/>
      <c r="DG10" s="776"/>
      <c r="DH10" s="777"/>
      <c r="DI10" s="777"/>
      <c r="DJ10" s="777"/>
      <c r="DK10" s="778"/>
      <c r="DL10" s="776"/>
      <c r="DM10" s="777"/>
      <c r="DN10" s="777"/>
      <c r="DO10" s="777"/>
      <c r="DP10" s="778"/>
      <c r="DQ10" s="776"/>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c r="BT11" s="774"/>
      <c r="BU11" s="774"/>
      <c r="BV11" s="774"/>
      <c r="BW11" s="774"/>
      <c r="BX11" s="774"/>
      <c r="BY11" s="774"/>
      <c r="BZ11" s="774"/>
      <c r="CA11" s="774"/>
      <c r="CB11" s="774"/>
      <c r="CC11" s="774"/>
      <c r="CD11" s="774"/>
      <c r="CE11" s="774"/>
      <c r="CF11" s="774"/>
      <c r="CG11" s="775"/>
      <c r="CH11" s="776"/>
      <c r="CI11" s="777"/>
      <c r="CJ11" s="777"/>
      <c r="CK11" s="777"/>
      <c r="CL11" s="778"/>
      <c r="CM11" s="776"/>
      <c r="CN11" s="777"/>
      <c r="CO11" s="777"/>
      <c r="CP11" s="777"/>
      <c r="CQ11" s="778"/>
      <c r="CR11" s="776"/>
      <c r="CS11" s="777"/>
      <c r="CT11" s="777"/>
      <c r="CU11" s="777"/>
      <c r="CV11" s="778"/>
      <c r="CW11" s="776"/>
      <c r="CX11" s="777"/>
      <c r="CY11" s="777"/>
      <c r="CZ11" s="777"/>
      <c r="DA11" s="778"/>
      <c r="DB11" s="776"/>
      <c r="DC11" s="777"/>
      <c r="DD11" s="777"/>
      <c r="DE11" s="777"/>
      <c r="DF11" s="778"/>
      <c r="DG11" s="776"/>
      <c r="DH11" s="777"/>
      <c r="DI11" s="777"/>
      <c r="DJ11" s="777"/>
      <c r="DK11" s="778"/>
      <c r="DL11" s="776"/>
      <c r="DM11" s="777"/>
      <c r="DN11" s="777"/>
      <c r="DO11" s="777"/>
      <c r="DP11" s="778"/>
      <c r="DQ11" s="776"/>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c r="BT12" s="774"/>
      <c r="BU12" s="774"/>
      <c r="BV12" s="774"/>
      <c r="BW12" s="774"/>
      <c r="BX12" s="774"/>
      <c r="BY12" s="774"/>
      <c r="BZ12" s="774"/>
      <c r="CA12" s="774"/>
      <c r="CB12" s="774"/>
      <c r="CC12" s="774"/>
      <c r="CD12" s="774"/>
      <c r="CE12" s="774"/>
      <c r="CF12" s="774"/>
      <c r="CG12" s="775"/>
      <c r="CH12" s="776"/>
      <c r="CI12" s="777"/>
      <c r="CJ12" s="777"/>
      <c r="CK12" s="777"/>
      <c r="CL12" s="778"/>
      <c r="CM12" s="776"/>
      <c r="CN12" s="777"/>
      <c r="CO12" s="777"/>
      <c r="CP12" s="777"/>
      <c r="CQ12" s="778"/>
      <c r="CR12" s="776"/>
      <c r="CS12" s="777"/>
      <c r="CT12" s="777"/>
      <c r="CU12" s="777"/>
      <c r="CV12" s="778"/>
      <c r="CW12" s="776"/>
      <c r="CX12" s="777"/>
      <c r="CY12" s="777"/>
      <c r="CZ12" s="777"/>
      <c r="DA12" s="778"/>
      <c r="DB12" s="776"/>
      <c r="DC12" s="777"/>
      <c r="DD12" s="777"/>
      <c r="DE12" s="777"/>
      <c r="DF12" s="778"/>
      <c r="DG12" s="776"/>
      <c r="DH12" s="777"/>
      <c r="DI12" s="777"/>
      <c r="DJ12" s="777"/>
      <c r="DK12" s="778"/>
      <c r="DL12" s="776"/>
      <c r="DM12" s="777"/>
      <c r="DN12" s="777"/>
      <c r="DO12" s="777"/>
      <c r="DP12" s="778"/>
      <c r="DQ12" s="776"/>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c r="BT13" s="774"/>
      <c r="BU13" s="774"/>
      <c r="BV13" s="774"/>
      <c r="BW13" s="774"/>
      <c r="BX13" s="774"/>
      <c r="BY13" s="774"/>
      <c r="BZ13" s="774"/>
      <c r="CA13" s="774"/>
      <c r="CB13" s="774"/>
      <c r="CC13" s="774"/>
      <c r="CD13" s="774"/>
      <c r="CE13" s="774"/>
      <c r="CF13" s="774"/>
      <c r="CG13" s="775"/>
      <c r="CH13" s="776"/>
      <c r="CI13" s="777"/>
      <c r="CJ13" s="777"/>
      <c r="CK13" s="777"/>
      <c r="CL13" s="778"/>
      <c r="CM13" s="776"/>
      <c r="CN13" s="777"/>
      <c r="CO13" s="777"/>
      <c r="CP13" s="777"/>
      <c r="CQ13" s="778"/>
      <c r="CR13" s="776"/>
      <c r="CS13" s="777"/>
      <c r="CT13" s="777"/>
      <c r="CU13" s="777"/>
      <c r="CV13" s="778"/>
      <c r="CW13" s="776"/>
      <c r="CX13" s="777"/>
      <c r="CY13" s="777"/>
      <c r="CZ13" s="777"/>
      <c r="DA13" s="778"/>
      <c r="DB13" s="776"/>
      <c r="DC13" s="777"/>
      <c r="DD13" s="777"/>
      <c r="DE13" s="777"/>
      <c r="DF13" s="778"/>
      <c r="DG13" s="776"/>
      <c r="DH13" s="777"/>
      <c r="DI13" s="777"/>
      <c r="DJ13" s="777"/>
      <c r="DK13" s="778"/>
      <c r="DL13" s="776"/>
      <c r="DM13" s="777"/>
      <c r="DN13" s="777"/>
      <c r="DO13" s="777"/>
      <c r="DP13" s="778"/>
      <c r="DQ13" s="776"/>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c r="BT14" s="774"/>
      <c r="BU14" s="774"/>
      <c r="BV14" s="774"/>
      <c r="BW14" s="774"/>
      <c r="BX14" s="774"/>
      <c r="BY14" s="774"/>
      <c r="BZ14" s="774"/>
      <c r="CA14" s="774"/>
      <c r="CB14" s="774"/>
      <c r="CC14" s="774"/>
      <c r="CD14" s="774"/>
      <c r="CE14" s="774"/>
      <c r="CF14" s="774"/>
      <c r="CG14" s="775"/>
      <c r="CH14" s="776"/>
      <c r="CI14" s="777"/>
      <c r="CJ14" s="777"/>
      <c r="CK14" s="777"/>
      <c r="CL14" s="778"/>
      <c r="CM14" s="776"/>
      <c r="CN14" s="777"/>
      <c r="CO14" s="777"/>
      <c r="CP14" s="777"/>
      <c r="CQ14" s="778"/>
      <c r="CR14" s="776"/>
      <c r="CS14" s="777"/>
      <c r="CT14" s="777"/>
      <c r="CU14" s="777"/>
      <c r="CV14" s="778"/>
      <c r="CW14" s="776"/>
      <c r="CX14" s="777"/>
      <c r="CY14" s="777"/>
      <c r="CZ14" s="777"/>
      <c r="DA14" s="778"/>
      <c r="DB14" s="776"/>
      <c r="DC14" s="777"/>
      <c r="DD14" s="777"/>
      <c r="DE14" s="777"/>
      <c r="DF14" s="778"/>
      <c r="DG14" s="776"/>
      <c r="DH14" s="777"/>
      <c r="DI14" s="777"/>
      <c r="DJ14" s="777"/>
      <c r="DK14" s="778"/>
      <c r="DL14" s="776"/>
      <c r="DM14" s="777"/>
      <c r="DN14" s="777"/>
      <c r="DO14" s="777"/>
      <c r="DP14" s="778"/>
      <c r="DQ14" s="776"/>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c r="BT15" s="774"/>
      <c r="BU15" s="774"/>
      <c r="BV15" s="774"/>
      <c r="BW15" s="774"/>
      <c r="BX15" s="774"/>
      <c r="BY15" s="774"/>
      <c r="BZ15" s="774"/>
      <c r="CA15" s="774"/>
      <c r="CB15" s="774"/>
      <c r="CC15" s="774"/>
      <c r="CD15" s="774"/>
      <c r="CE15" s="774"/>
      <c r="CF15" s="774"/>
      <c r="CG15" s="775"/>
      <c r="CH15" s="776"/>
      <c r="CI15" s="777"/>
      <c r="CJ15" s="777"/>
      <c r="CK15" s="777"/>
      <c r="CL15" s="778"/>
      <c r="CM15" s="776"/>
      <c r="CN15" s="777"/>
      <c r="CO15" s="777"/>
      <c r="CP15" s="777"/>
      <c r="CQ15" s="778"/>
      <c r="CR15" s="776"/>
      <c r="CS15" s="777"/>
      <c r="CT15" s="777"/>
      <c r="CU15" s="777"/>
      <c r="CV15" s="778"/>
      <c r="CW15" s="776"/>
      <c r="CX15" s="777"/>
      <c r="CY15" s="777"/>
      <c r="CZ15" s="777"/>
      <c r="DA15" s="778"/>
      <c r="DB15" s="776"/>
      <c r="DC15" s="777"/>
      <c r="DD15" s="777"/>
      <c r="DE15" s="777"/>
      <c r="DF15" s="778"/>
      <c r="DG15" s="776"/>
      <c r="DH15" s="777"/>
      <c r="DI15" s="777"/>
      <c r="DJ15" s="777"/>
      <c r="DK15" s="778"/>
      <c r="DL15" s="776"/>
      <c r="DM15" s="777"/>
      <c r="DN15" s="777"/>
      <c r="DO15" s="777"/>
      <c r="DP15" s="778"/>
      <c r="DQ15" s="776"/>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c r="BT16" s="774"/>
      <c r="BU16" s="774"/>
      <c r="BV16" s="774"/>
      <c r="BW16" s="774"/>
      <c r="BX16" s="774"/>
      <c r="BY16" s="774"/>
      <c r="BZ16" s="774"/>
      <c r="CA16" s="774"/>
      <c r="CB16" s="774"/>
      <c r="CC16" s="774"/>
      <c r="CD16" s="774"/>
      <c r="CE16" s="774"/>
      <c r="CF16" s="774"/>
      <c r="CG16" s="775"/>
      <c r="CH16" s="776"/>
      <c r="CI16" s="777"/>
      <c r="CJ16" s="777"/>
      <c r="CK16" s="777"/>
      <c r="CL16" s="778"/>
      <c r="CM16" s="776"/>
      <c r="CN16" s="777"/>
      <c r="CO16" s="777"/>
      <c r="CP16" s="777"/>
      <c r="CQ16" s="778"/>
      <c r="CR16" s="776"/>
      <c r="CS16" s="777"/>
      <c r="CT16" s="777"/>
      <c r="CU16" s="777"/>
      <c r="CV16" s="778"/>
      <c r="CW16" s="776"/>
      <c r="CX16" s="777"/>
      <c r="CY16" s="777"/>
      <c r="CZ16" s="777"/>
      <c r="DA16" s="778"/>
      <c r="DB16" s="776"/>
      <c r="DC16" s="777"/>
      <c r="DD16" s="777"/>
      <c r="DE16" s="777"/>
      <c r="DF16" s="778"/>
      <c r="DG16" s="776"/>
      <c r="DH16" s="777"/>
      <c r="DI16" s="777"/>
      <c r="DJ16" s="777"/>
      <c r="DK16" s="778"/>
      <c r="DL16" s="776"/>
      <c r="DM16" s="777"/>
      <c r="DN16" s="777"/>
      <c r="DO16" s="777"/>
      <c r="DP16" s="778"/>
      <c r="DQ16" s="776"/>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c r="BT17" s="774"/>
      <c r="BU17" s="774"/>
      <c r="BV17" s="774"/>
      <c r="BW17" s="774"/>
      <c r="BX17" s="774"/>
      <c r="BY17" s="774"/>
      <c r="BZ17" s="774"/>
      <c r="CA17" s="774"/>
      <c r="CB17" s="774"/>
      <c r="CC17" s="774"/>
      <c r="CD17" s="774"/>
      <c r="CE17" s="774"/>
      <c r="CF17" s="774"/>
      <c r="CG17" s="775"/>
      <c r="CH17" s="776"/>
      <c r="CI17" s="777"/>
      <c r="CJ17" s="777"/>
      <c r="CK17" s="777"/>
      <c r="CL17" s="778"/>
      <c r="CM17" s="776"/>
      <c r="CN17" s="777"/>
      <c r="CO17" s="777"/>
      <c r="CP17" s="777"/>
      <c r="CQ17" s="778"/>
      <c r="CR17" s="776"/>
      <c r="CS17" s="777"/>
      <c r="CT17" s="777"/>
      <c r="CU17" s="777"/>
      <c r="CV17" s="778"/>
      <c r="CW17" s="776"/>
      <c r="CX17" s="777"/>
      <c r="CY17" s="777"/>
      <c r="CZ17" s="777"/>
      <c r="DA17" s="778"/>
      <c r="DB17" s="776"/>
      <c r="DC17" s="777"/>
      <c r="DD17" s="777"/>
      <c r="DE17" s="777"/>
      <c r="DF17" s="778"/>
      <c r="DG17" s="776"/>
      <c r="DH17" s="777"/>
      <c r="DI17" s="777"/>
      <c r="DJ17" s="777"/>
      <c r="DK17" s="778"/>
      <c r="DL17" s="776"/>
      <c r="DM17" s="777"/>
      <c r="DN17" s="777"/>
      <c r="DO17" s="777"/>
      <c r="DP17" s="778"/>
      <c r="DQ17" s="776"/>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c r="BT18" s="774"/>
      <c r="BU18" s="774"/>
      <c r="BV18" s="774"/>
      <c r="BW18" s="774"/>
      <c r="BX18" s="774"/>
      <c r="BY18" s="774"/>
      <c r="BZ18" s="774"/>
      <c r="CA18" s="774"/>
      <c r="CB18" s="774"/>
      <c r="CC18" s="774"/>
      <c r="CD18" s="774"/>
      <c r="CE18" s="774"/>
      <c r="CF18" s="774"/>
      <c r="CG18" s="775"/>
      <c r="CH18" s="776"/>
      <c r="CI18" s="777"/>
      <c r="CJ18" s="777"/>
      <c r="CK18" s="777"/>
      <c r="CL18" s="778"/>
      <c r="CM18" s="776"/>
      <c r="CN18" s="777"/>
      <c r="CO18" s="777"/>
      <c r="CP18" s="777"/>
      <c r="CQ18" s="778"/>
      <c r="CR18" s="776"/>
      <c r="CS18" s="777"/>
      <c r="CT18" s="777"/>
      <c r="CU18" s="777"/>
      <c r="CV18" s="778"/>
      <c r="CW18" s="776"/>
      <c r="CX18" s="777"/>
      <c r="CY18" s="777"/>
      <c r="CZ18" s="777"/>
      <c r="DA18" s="778"/>
      <c r="DB18" s="776"/>
      <c r="DC18" s="777"/>
      <c r="DD18" s="777"/>
      <c r="DE18" s="777"/>
      <c r="DF18" s="778"/>
      <c r="DG18" s="776"/>
      <c r="DH18" s="777"/>
      <c r="DI18" s="777"/>
      <c r="DJ18" s="777"/>
      <c r="DK18" s="778"/>
      <c r="DL18" s="776"/>
      <c r="DM18" s="777"/>
      <c r="DN18" s="777"/>
      <c r="DO18" s="777"/>
      <c r="DP18" s="778"/>
      <c r="DQ18" s="776"/>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c r="BT19" s="774"/>
      <c r="BU19" s="774"/>
      <c r="BV19" s="774"/>
      <c r="BW19" s="774"/>
      <c r="BX19" s="774"/>
      <c r="BY19" s="774"/>
      <c r="BZ19" s="774"/>
      <c r="CA19" s="774"/>
      <c r="CB19" s="774"/>
      <c r="CC19" s="774"/>
      <c r="CD19" s="774"/>
      <c r="CE19" s="774"/>
      <c r="CF19" s="774"/>
      <c r="CG19" s="775"/>
      <c r="CH19" s="776"/>
      <c r="CI19" s="777"/>
      <c r="CJ19" s="777"/>
      <c r="CK19" s="777"/>
      <c r="CL19" s="778"/>
      <c r="CM19" s="776"/>
      <c r="CN19" s="777"/>
      <c r="CO19" s="777"/>
      <c r="CP19" s="777"/>
      <c r="CQ19" s="778"/>
      <c r="CR19" s="776"/>
      <c r="CS19" s="777"/>
      <c r="CT19" s="777"/>
      <c r="CU19" s="777"/>
      <c r="CV19" s="778"/>
      <c r="CW19" s="776"/>
      <c r="CX19" s="777"/>
      <c r="CY19" s="777"/>
      <c r="CZ19" s="777"/>
      <c r="DA19" s="778"/>
      <c r="DB19" s="776"/>
      <c r="DC19" s="777"/>
      <c r="DD19" s="777"/>
      <c r="DE19" s="777"/>
      <c r="DF19" s="778"/>
      <c r="DG19" s="776"/>
      <c r="DH19" s="777"/>
      <c r="DI19" s="777"/>
      <c r="DJ19" s="777"/>
      <c r="DK19" s="778"/>
      <c r="DL19" s="776"/>
      <c r="DM19" s="777"/>
      <c r="DN19" s="777"/>
      <c r="DO19" s="777"/>
      <c r="DP19" s="778"/>
      <c r="DQ19" s="776"/>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375</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376</v>
      </c>
      <c r="B23" s="789" t="s">
        <v>377</v>
      </c>
      <c r="C23" s="790"/>
      <c r="D23" s="790"/>
      <c r="E23" s="790"/>
      <c r="F23" s="790"/>
      <c r="G23" s="790"/>
      <c r="H23" s="790"/>
      <c r="I23" s="790"/>
      <c r="J23" s="790"/>
      <c r="K23" s="790"/>
      <c r="L23" s="790"/>
      <c r="M23" s="790"/>
      <c r="N23" s="790"/>
      <c r="O23" s="790"/>
      <c r="P23" s="791"/>
      <c r="Q23" s="792">
        <v>10368</v>
      </c>
      <c r="R23" s="793"/>
      <c r="S23" s="793"/>
      <c r="T23" s="793"/>
      <c r="U23" s="793"/>
      <c r="V23" s="793">
        <v>9992</v>
      </c>
      <c r="W23" s="793"/>
      <c r="X23" s="793"/>
      <c r="Y23" s="793"/>
      <c r="Z23" s="793"/>
      <c r="AA23" s="793">
        <v>377</v>
      </c>
      <c r="AB23" s="793"/>
      <c r="AC23" s="793"/>
      <c r="AD23" s="793"/>
      <c r="AE23" s="794"/>
      <c r="AF23" s="795">
        <v>279</v>
      </c>
      <c r="AG23" s="793"/>
      <c r="AH23" s="793"/>
      <c r="AI23" s="793"/>
      <c r="AJ23" s="796"/>
      <c r="AK23" s="797"/>
      <c r="AL23" s="798"/>
      <c r="AM23" s="798"/>
      <c r="AN23" s="798"/>
      <c r="AO23" s="798"/>
      <c r="AP23" s="793">
        <v>9083</v>
      </c>
      <c r="AQ23" s="793"/>
      <c r="AR23" s="793"/>
      <c r="AS23" s="793"/>
      <c r="AT23" s="793"/>
      <c r="AU23" s="809"/>
      <c r="AV23" s="809"/>
      <c r="AW23" s="809"/>
      <c r="AX23" s="809"/>
      <c r="AY23" s="810"/>
      <c r="AZ23" s="811" t="s">
        <v>122</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378</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379</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380</v>
      </c>
      <c r="R26" s="734"/>
      <c r="S26" s="734"/>
      <c r="T26" s="734"/>
      <c r="U26" s="735"/>
      <c r="V26" s="733" t="s">
        <v>381</v>
      </c>
      <c r="W26" s="734"/>
      <c r="X26" s="734"/>
      <c r="Y26" s="734"/>
      <c r="Z26" s="735"/>
      <c r="AA26" s="733" t="s">
        <v>382</v>
      </c>
      <c r="AB26" s="734"/>
      <c r="AC26" s="734"/>
      <c r="AD26" s="734"/>
      <c r="AE26" s="734"/>
      <c r="AF26" s="814" t="s">
        <v>383</v>
      </c>
      <c r="AG26" s="815"/>
      <c r="AH26" s="815"/>
      <c r="AI26" s="815"/>
      <c r="AJ26" s="816"/>
      <c r="AK26" s="734" t="s">
        <v>384</v>
      </c>
      <c r="AL26" s="734"/>
      <c r="AM26" s="734"/>
      <c r="AN26" s="734"/>
      <c r="AO26" s="735"/>
      <c r="AP26" s="733" t="s">
        <v>385</v>
      </c>
      <c r="AQ26" s="734"/>
      <c r="AR26" s="734"/>
      <c r="AS26" s="734"/>
      <c r="AT26" s="735"/>
      <c r="AU26" s="733" t="s">
        <v>386</v>
      </c>
      <c r="AV26" s="734"/>
      <c r="AW26" s="734"/>
      <c r="AX26" s="734"/>
      <c r="AY26" s="735"/>
      <c r="AZ26" s="733" t="s">
        <v>387</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388</v>
      </c>
      <c r="C28" s="750"/>
      <c r="D28" s="750"/>
      <c r="E28" s="750"/>
      <c r="F28" s="750"/>
      <c r="G28" s="750"/>
      <c r="H28" s="750"/>
      <c r="I28" s="750"/>
      <c r="J28" s="750"/>
      <c r="K28" s="750"/>
      <c r="L28" s="750"/>
      <c r="M28" s="750"/>
      <c r="N28" s="750"/>
      <c r="O28" s="750"/>
      <c r="P28" s="751"/>
      <c r="Q28" s="822">
        <v>1662</v>
      </c>
      <c r="R28" s="823"/>
      <c r="S28" s="823"/>
      <c r="T28" s="823"/>
      <c r="U28" s="823"/>
      <c r="V28" s="823">
        <v>1637</v>
      </c>
      <c r="W28" s="823"/>
      <c r="X28" s="823"/>
      <c r="Y28" s="823"/>
      <c r="Z28" s="823"/>
      <c r="AA28" s="823">
        <v>25</v>
      </c>
      <c r="AB28" s="823"/>
      <c r="AC28" s="823"/>
      <c r="AD28" s="823"/>
      <c r="AE28" s="824"/>
      <c r="AF28" s="825">
        <v>25</v>
      </c>
      <c r="AG28" s="823"/>
      <c r="AH28" s="823"/>
      <c r="AI28" s="823"/>
      <c r="AJ28" s="826"/>
      <c r="AK28" s="827">
        <v>131</v>
      </c>
      <c r="AL28" s="828"/>
      <c r="AM28" s="828"/>
      <c r="AN28" s="828"/>
      <c r="AO28" s="828"/>
      <c r="AP28" s="828" t="s">
        <v>551</v>
      </c>
      <c r="AQ28" s="828"/>
      <c r="AR28" s="828"/>
      <c r="AS28" s="828"/>
      <c r="AT28" s="828"/>
      <c r="AU28" s="828" t="s">
        <v>551</v>
      </c>
      <c r="AV28" s="828"/>
      <c r="AW28" s="828"/>
      <c r="AX28" s="828"/>
      <c r="AY28" s="828"/>
      <c r="AZ28" s="829" t="s">
        <v>551</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389</v>
      </c>
      <c r="C29" s="781"/>
      <c r="D29" s="781"/>
      <c r="E29" s="781"/>
      <c r="F29" s="781"/>
      <c r="G29" s="781"/>
      <c r="H29" s="781"/>
      <c r="I29" s="781"/>
      <c r="J29" s="781"/>
      <c r="K29" s="781"/>
      <c r="L29" s="781"/>
      <c r="M29" s="781"/>
      <c r="N29" s="781"/>
      <c r="O29" s="781"/>
      <c r="P29" s="782"/>
      <c r="Q29" s="783">
        <v>2183</v>
      </c>
      <c r="R29" s="784"/>
      <c r="S29" s="784"/>
      <c r="T29" s="784"/>
      <c r="U29" s="784"/>
      <c r="V29" s="784">
        <v>2044</v>
      </c>
      <c r="W29" s="784"/>
      <c r="X29" s="784"/>
      <c r="Y29" s="784"/>
      <c r="Z29" s="784"/>
      <c r="AA29" s="784">
        <v>139</v>
      </c>
      <c r="AB29" s="784"/>
      <c r="AC29" s="784"/>
      <c r="AD29" s="784"/>
      <c r="AE29" s="785"/>
      <c r="AF29" s="786">
        <v>139</v>
      </c>
      <c r="AG29" s="787"/>
      <c r="AH29" s="787"/>
      <c r="AI29" s="787"/>
      <c r="AJ29" s="788"/>
      <c r="AK29" s="834">
        <v>309</v>
      </c>
      <c r="AL29" s="830"/>
      <c r="AM29" s="830"/>
      <c r="AN29" s="830"/>
      <c r="AO29" s="830"/>
      <c r="AP29" s="830" t="s">
        <v>551</v>
      </c>
      <c r="AQ29" s="830"/>
      <c r="AR29" s="830"/>
      <c r="AS29" s="830"/>
      <c r="AT29" s="830"/>
      <c r="AU29" s="830" t="s">
        <v>551</v>
      </c>
      <c r="AV29" s="830"/>
      <c r="AW29" s="830"/>
      <c r="AX29" s="830"/>
      <c r="AY29" s="830"/>
      <c r="AZ29" s="831" t="s">
        <v>551</v>
      </c>
      <c r="BA29" s="831"/>
      <c r="BB29" s="831"/>
      <c r="BC29" s="831"/>
      <c r="BD29" s="831"/>
      <c r="BE29" s="832"/>
      <c r="BF29" s="832"/>
      <c r="BG29" s="832"/>
      <c r="BH29" s="832"/>
      <c r="BI29" s="833"/>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390</v>
      </c>
      <c r="C30" s="781"/>
      <c r="D30" s="781"/>
      <c r="E30" s="781"/>
      <c r="F30" s="781"/>
      <c r="G30" s="781"/>
      <c r="H30" s="781"/>
      <c r="I30" s="781"/>
      <c r="J30" s="781"/>
      <c r="K30" s="781"/>
      <c r="L30" s="781"/>
      <c r="M30" s="781"/>
      <c r="N30" s="781"/>
      <c r="O30" s="781"/>
      <c r="P30" s="782"/>
      <c r="Q30" s="783">
        <v>17</v>
      </c>
      <c r="R30" s="784"/>
      <c r="S30" s="784"/>
      <c r="T30" s="784"/>
      <c r="U30" s="784"/>
      <c r="V30" s="784">
        <v>16</v>
      </c>
      <c r="W30" s="784"/>
      <c r="X30" s="784"/>
      <c r="Y30" s="784"/>
      <c r="Z30" s="784"/>
      <c r="AA30" s="784">
        <v>1</v>
      </c>
      <c r="AB30" s="784"/>
      <c r="AC30" s="784"/>
      <c r="AD30" s="784"/>
      <c r="AE30" s="785"/>
      <c r="AF30" s="786">
        <v>1</v>
      </c>
      <c r="AG30" s="787"/>
      <c r="AH30" s="787"/>
      <c r="AI30" s="787"/>
      <c r="AJ30" s="788"/>
      <c r="AK30" s="834">
        <v>13</v>
      </c>
      <c r="AL30" s="830"/>
      <c r="AM30" s="830"/>
      <c r="AN30" s="830"/>
      <c r="AO30" s="830"/>
      <c r="AP30" s="830" t="s">
        <v>551</v>
      </c>
      <c r="AQ30" s="830"/>
      <c r="AR30" s="830"/>
      <c r="AS30" s="830"/>
      <c r="AT30" s="830"/>
      <c r="AU30" s="830" t="s">
        <v>551</v>
      </c>
      <c r="AV30" s="830"/>
      <c r="AW30" s="830"/>
      <c r="AX30" s="830"/>
      <c r="AY30" s="830"/>
      <c r="AZ30" s="831" t="s">
        <v>551</v>
      </c>
      <c r="BA30" s="831"/>
      <c r="BB30" s="831"/>
      <c r="BC30" s="831"/>
      <c r="BD30" s="831"/>
      <c r="BE30" s="832"/>
      <c r="BF30" s="832"/>
      <c r="BG30" s="832"/>
      <c r="BH30" s="832"/>
      <c r="BI30" s="833"/>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391</v>
      </c>
      <c r="C31" s="781"/>
      <c r="D31" s="781"/>
      <c r="E31" s="781"/>
      <c r="F31" s="781"/>
      <c r="G31" s="781"/>
      <c r="H31" s="781"/>
      <c r="I31" s="781"/>
      <c r="J31" s="781"/>
      <c r="K31" s="781"/>
      <c r="L31" s="781"/>
      <c r="M31" s="781"/>
      <c r="N31" s="781"/>
      <c r="O31" s="781"/>
      <c r="P31" s="782"/>
      <c r="Q31" s="783">
        <v>262</v>
      </c>
      <c r="R31" s="784"/>
      <c r="S31" s="784"/>
      <c r="T31" s="784"/>
      <c r="U31" s="784"/>
      <c r="V31" s="784">
        <v>259</v>
      </c>
      <c r="W31" s="784"/>
      <c r="X31" s="784"/>
      <c r="Y31" s="784"/>
      <c r="Z31" s="784"/>
      <c r="AA31" s="784">
        <v>3</v>
      </c>
      <c r="AB31" s="784"/>
      <c r="AC31" s="784"/>
      <c r="AD31" s="784"/>
      <c r="AE31" s="785"/>
      <c r="AF31" s="786">
        <v>3</v>
      </c>
      <c r="AG31" s="787"/>
      <c r="AH31" s="787"/>
      <c r="AI31" s="787"/>
      <c r="AJ31" s="788"/>
      <c r="AK31" s="834">
        <v>64</v>
      </c>
      <c r="AL31" s="830"/>
      <c r="AM31" s="830"/>
      <c r="AN31" s="830"/>
      <c r="AO31" s="830"/>
      <c r="AP31" s="830" t="s">
        <v>551</v>
      </c>
      <c r="AQ31" s="830"/>
      <c r="AR31" s="830"/>
      <c r="AS31" s="830"/>
      <c r="AT31" s="830"/>
      <c r="AU31" s="830" t="s">
        <v>551</v>
      </c>
      <c r="AV31" s="830"/>
      <c r="AW31" s="830"/>
      <c r="AX31" s="830"/>
      <c r="AY31" s="830"/>
      <c r="AZ31" s="831" t="s">
        <v>551</v>
      </c>
      <c r="BA31" s="831"/>
      <c r="BB31" s="831"/>
      <c r="BC31" s="831"/>
      <c r="BD31" s="831"/>
      <c r="BE31" s="832"/>
      <c r="BF31" s="832"/>
      <c r="BG31" s="832"/>
      <c r="BH31" s="832"/>
      <c r="BI31" s="833"/>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392</v>
      </c>
      <c r="C32" s="781"/>
      <c r="D32" s="781"/>
      <c r="E32" s="781"/>
      <c r="F32" s="781"/>
      <c r="G32" s="781"/>
      <c r="H32" s="781"/>
      <c r="I32" s="781"/>
      <c r="J32" s="781"/>
      <c r="K32" s="781"/>
      <c r="L32" s="781"/>
      <c r="M32" s="781"/>
      <c r="N32" s="781"/>
      <c r="O32" s="781"/>
      <c r="P32" s="782"/>
      <c r="Q32" s="783">
        <v>296</v>
      </c>
      <c r="R32" s="784"/>
      <c r="S32" s="784"/>
      <c r="T32" s="784"/>
      <c r="U32" s="784"/>
      <c r="V32" s="784">
        <v>315</v>
      </c>
      <c r="W32" s="784"/>
      <c r="X32" s="784"/>
      <c r="Y32" s="784"/>
      <c r="Z32" s="784"/>
      <c r="AA32" s="784">
        <v>-18</v>
      </c>
      <c r="AB32" s="784"/>
      <c r="AC32" s="784"/>
      <c r="AD32" s="784"/>
      <c r="AE32" s="785"/>
      <c r="AF32" s="786">
        <v>560</v>
      </c>
      <c r="AG32" s="787"/>
      <c r="AH32" s="787"/>
      <c r="AI32" s="787"/>
      <c r="AJ32" s="788"/>
      <c r="AK32" s="834">
        <v>175</v>
      </c>
      <c r="AL32" s="830"/>
      <c r="AM32" s="830"/>
      <c r="AN32" s="830"/>
      <c r="AO32" s="830"/>
      <c r="AP32" s="830">
        <v>2562</v>
      </c>
      <c r="AQ32" s="830"/>
      <c r="AR32" s="830"/>
      <c r="AS32" s="830"/>
      <c r="AT32" s="830"/>
      <c r="AU32" s="830">
        <v>295</v>
      </c>
      <c r="AV32" s="830"/>
      <c r="AW32" s="830"/>
      <c r="AX32" s="830"/>
      <c r="AY32" s="830"/>
      <c r="AZ32" s="831" t="s">
        <v>551</v>
      </c>
      <c r="BA32" s="831"/>
      <c r="BB32" s="831"/>
      <c r="BC32" s="831"/>
      <c r="BD32" s="831"/>
      <c r="BE32" s="832" t="s">
        <v>393</v>
      </c>
      <c r="BF32" s="832"/>
      <c r="BG32" s="832"/>
      <c r="BH32" s="832"/>
      <c r="BI32" s="833"/>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394</v>
      </c>
      <c r="C33" s="781"/>
      <c r="D33" s="781"/>
      <c r="E33" s="781"/>
      <c r="F33" s="781"/>
      <c r="G33" s="781"/>
      <c r="H33" s="781"/>
      <c r="I33" s="781"/>
      <c r="J33" s="781"/>
      <c r="K33" s="781"/>
      <c r="L33" s="781"/>
      <c r="M33" s="781"/>
      <c r="N33" s="781"/>
      <c r="O33" s="781"/>
      <c r="P33" s="782"/>
      <c r="Q33" s="783">
        <v>1666</v>
      </c>
      <c r="R33" s="784"/>
      <c r="S33" s="784"/>
      <c r="T33" s="784"/>
      <c r="U33" s="784"/>
      <c r="V33" s="784">
        <v>1720</v>
      </c>
      <c r="W33" s="784"/>
      <c r="X33" s="784"/>
      <c r="Y33" s="784"/>
      <c r="Z33" s="784"/>
      <c r="AA33" s="784">
        <v>-54</v>
      </c>
      <c r="AB33" s="784"/>
      <c r="AC33" s="784"/>
      <c r="AD33" s="784"/>
      <c r="AE33" s="785"/>
      <c r="AF33" s="786">
        <v>657</v>
      </c>
      <c r="AG33" s="787"/>
      <c r="AH33" s="787"/>
      <c r="AI33" s="787"/>
      <c r="AJ33" s="788"/>
      <c r="AK33" s="834">
        <v>270</v>
      </c>
      <c r="AL33" s="830"/>
      <c r="AM33" s="830"/>
      <c r="AN33" s="830"/>
      <c r="AO33" s="830"/>
      <c r="AP33" s="830">
        <v>1146</v>
      </c>
      <c r="AQ33" s="830"/>
      <c r="AR33" s="830"/>
      <c r="AS33" s="830"/>
      <c r="AT33" s="830"/>
      <c r="AU33" s="830">
        <v>827</v>
      </c>
      <c r="AV33" s="830"/>
      <c r="AW33" s="830"/>
      <c r="AX33" s="830"/>
      <c r="AY33" s="830"/>
      <c r="AZ33" s="831" t="s">
        <v>551</v>
      </c>
      <c r="BA33" s="831"/>
      <c r="BB33" s="831"/>
      <c r="BC33" s="831"/>
      <c r="BD33" s="831"/>
      <c r="BE33" s="832" t="s">
        <v>393</v>
      </c>
      <c r="BF33" s="832"/>
      <c r="BG33" s="832"/>
      <c r="BH33" s="832"/>
      <c r="BI33" s="833"/>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395</v>
      </c>
      <c r="C34" s="781"/>
      <c r="D34" s="781"/>
      <c r="E34" s="781"/>
      <c r="F34" s="781"/>
      <c r="G34" s="781"/>
      <c r="H34" s="781"/>
      <c r="I34" s="781"/>
      <c r="J34" s="781"/>
      <c r="K34" s="781"/>
      <c r="L34" s="781"/>
      <c r="M34" s="781"/>
      <c r="N34" s="781"/>
      <c r="O34" s="781"/>
      <c r="P34" s="782"/>
      <c r="Q34" s="783">
        <v>308</v>
      </c>
      <c r="R34" s="784"/>
      <c r="S34" s="784"/>
      <c r="T34" s="784"/>
      <c r="U34" s="784"/>
      <c r="V34" s="784">
        <v>319</v>
      </c>
      <c r="W34" s="784"/>
      <c r="X34" s="784"/>
      <c r="Y34" s="784"/>
      <c r="Z34" s="784"/>
      <c r="AA34" s="784">
        <v>-11</v>
      </c>
      <c r="AB34" s="784"/>
      <c r="AC34" s="784"/>
      <c r="AD34" s="784"/>
      <c r="AE34" s="785"/>
      <c r="AF34" s="786">
        <v>131</v>
      </c>
      <c r="AG34" s="787"/>
      <c r="AH34" s="787"/>
      <c r="AI34" s="787"/>
      <c r="AJ34" s="788"/>
      <c r="AK34" s="834">
        <v>34</v>
      </c>
      <c r="AL34" s="830"/>
      <c r="AM34" s="830"/>
      <c r="AN34" s="830"/>
      <c r="AO34" s="830"/>
      <c r="AP34" s="830">
        <v>85</v>
      </c>
      <c r="AQ34" s="830"/>
      <c r="AR34" s="830"/>
      <c r="AS34" s="830"/>
      <c r="AT34" s="830"/>
      <c r="AU34" s="830">
        <v>51</v>
      </c>
      <c r="AV34" s="830"/>
      <c r="AW34" s="830"/>
      <c r="AX34" s="830"/>
      <c r="AY34" s="830"/>
      <c r="AZ34" s="831" t="s">
        <v>551</v>
      </c>
      <c r="BA34" s="831"/>
      <c r="BB34" s="831"/>
      <c r="BC34" s="831"/>
      <c r="BD34" s="831"/>
      <c r="BE34" s="832" t="s">
        <v>393</v>
      </c>
      <c r="BF34" s="832"/>
      <c r="BG34" s="832"/>
      <c r="BH34" s="832"/>
      <c r="BI34" s="833"/>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t="s">
        <v>396</v>
      </c>
      <c r="C35" s="781"/>
      <c r="D35" s="781"/>
      <c r="E35" s="781"/>
      <c r="F35" s="781"/>
      <c r="G35" s="781"/>
      <c r="H35" s="781"/>
      <c r="I35" s="781"/>
      <c r="J35" s="781"/>
      <c r="K35" s="781"/>
      <c r="L35" s="781"/>
      <c r="M35" s="781"/>
      <c r="N35" s="781"/>
      <c r="O35" s="781"/>
      <c r="P35" s="782"/>
      <c r="Q35" s="783">
        <v>736</v>
      </c>
      <c r="R35" s="784"/>
      <c r="S35" s="784"/>
      <c r="T35" s="784"/>
      <c r="U35" s="784"/>
      <c r="V35" s="784">
        <v>739</v>
      </c>
      <c r="W35" s="784"/>
      <c r="X35" s="784"/>
      <c r="Y35" s="784"/>
      <c r="Z35" s="784"/>
      <c r="AA35" s="784">
        <v>-3</v>
      </c>
      <c r="AB35" s="784"/>
      <c r="AC35" s="784"/>
      <c r="AD35" s="784"/>
      <c r="AE35" s="785"/>
      <c r="AF35" s="786">
        <v>232</v>
      </c>
      <c r="AG35" s="787"/>
      <c r="AH35" s="787"/>
      <c r="AI35" s="787"/>
      <c r="AJ35" s="788"/>
      <c r="AK35" s="834">
        <v>589</v>
      </c>
      <c r="AL35" s="830"/>
      <c r="AM35" s="830"/>
      <c r="AN35" s="830"/>
      <c r="AO35" s="830"/>
      <c r="AP35" s="830">
        <v>5388</v>
      </c>
      <c r="AQ35" s="830"/>
      <c r="AR35" s="830"/>
      <c r="AS35" s="830"/>
      <c r="AT35" s="830"/>
      <c r="AU35" s="830">
        <v>4235</v>
      </c>
      <c r="AV35" s="830"/>
      <c r="AW35" s="830"/>
      <c r="AX35" s="830"/>
      <c r="AY35" s="830"/>
      <c r="AZ35" s="831" t="s">
        <v>551</v>
      </c>
      <c r="BA35" s="831"/>
      <c r="BB35" s="831"/>
      <c r="BC35" s="831"/>
      <c r="BD35" s="831"/>
      <c r="BE35" s="832" t="s">
        <v>393</v>
      </c>
      <c r="BF35" s="832"/>
      <c r="BG35" s="832"/>
      <c r="BH35" s="832"/>
      <c r="BI35" s="833"/>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t="s">
        <v>397</v>
      </c>
      <c r="C36" s="781"/>
      <c r="D36" s="781"/>
      <c r="E36" s="781"/>
      <c r="F36" s="781"/>
      <c r="G36" s="781"/>
      <c r="H36" s="781"/>
      <c r="I36" s="781"/>
      <c r="J36" s="781"/>
      <c r="K36" s="781"/>
      <c r="L36" s="781"/>
      <c r="M36" s="781"/>
      <c r="N36" s="781"/>
      <c r="O36" s="781"/>
      <c r="P36" s="782"/>
      <c r="Q36" s="783">
        <v>35</v>
      </c>
      <c r="R36" s="784"/>
      <c r="S36" s="784"/>
      <c r="T36" s="784"/>
      <c r="U36" s="784"/>
      <c r="V36" s="784">
        <v>32</v>
      </c>
      <c r="W36" s="784"/>
      <c r="X36" s="784"/>
      <c r="Y36" s="784"/>
      <c r="Z36" s="784"/>
      <c r="AA36" s="784">
        <v>-4</v>
      </c>
      <c r="AB36" s="784"/>
      <c r="AC36" s="784"/>
      <c r="AD36" s="784"/>
      <c r="AE36" s="785"/>
      <c r="AF36" s="786">
        <v>19</v>
      </c>
      <c r="AG36" s="787"/>
      <c r="AH36" s="787"/>
      <c r="AI36" s="787"/>
      <c r="AJ36" s="788"/>
      <c r="AK36" s="834" t="s">
        <v>554</v>
      </c>
      <c r="AL36" s="830"/>
      <c r="AM36" s="830"/>
      <c r="AN36" s="830"/>
      <c r="AO36" s="830"/>
      <c r="AP36" s="830" t="s">
        <v>554</v>
      </c>
      <c r="AQ36" s="830"/>
      <c r="AR36" s="830"/>
      <c r="AS36" s="830"/>
      <c r="AT36" s="830"/>
      <c r="AU36" s="830" t="s">
        <v>554</v>
      </c>
      <c r="AV36" s="830"/>
      <c r="AW36" s="830"/>
      <c r="AX36" s="830"/>
      <c r="AY36" s="830"/>
      <c r="AZ36" s="831" t="s">
        <v>551</v>
      </c>
      <c r="BA36" s="831"/>
      <c r="BB36" s="831"/>
      <c r="BC36" s="831"/>
      <c r="BD36" s="831"/>
      <c r="BE36" s="832" t="s">
        <v>398</v>
      </c>
      <c r="BF36" s="832"/>
      <c r="BG36" s="832"/>
      <c r="BH36" s="832"/>
      <c r="BI36" s="833"/>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4"/>
      <c r="AL37" s="830"/>
      <c r="AM37" s="830"/>
      <c r="AN37" s="830"/>
      <c r="AO37" s="830"/>
      <c r="AP37" s="830"/>
      <c r="AQ37" s="830"/>
      <c r="AR37" s="830"/>
      <c r="AS37" s="830"/>
      <c r="AT37" s="830"/>
      <c r="AU37" s="830"/>
      <c r="AV37" s="830"/>
      <c r="AW37" s="830"/>
      <c r="AX37" s="830"/>
      <c r="AY37" s="830"/>
      <c r="AZ37" s="831"/>
      <c r="BA37" s="831"/>
      <c r="BB37" s="831"/>
      <c r="BC37" s="831"/>
      <c r="BD37" s="831"/>
      <c r="BE37" s="832"/>
      <c r="BF37" s="832"/>
      <c r="BG37" s="832"/>
      <c r="BH37" s="832"/>
      <c r="BI37" s="833"/>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4"/>
      <c r="AL38" s="830"/>
      <c r="AM38" s="830"/>
      <c r="AN38" s="830"/>
      <c r="AO38" s="830"/>
      <c r="AP38" s="830"/>
      <c r="AQ38" s="830"/>
      <c r="AR38" s="830"/>
      <c r="AS38" s="830"/>
      <c r="AT38" s="830"/>
      <c r="AU38" s="830"/>
      <c r="AV38" s="830"/>
      <c r="AW38" s="830"/>
      <c r="AX38" s="830"/>
      <c r="AY38" s="830"/>
      <c r="AZ38" s="831"/>
      <c r="BA38" s="831"/>
      <c r="BB38" s="831"/>
      <c r="BC38" s="831"/>
      <c r="BD38" s="831"/>
      <c r="BE38" s="832"/>
      <c r="BF38" s="832"/>
      <c r="BG38" s="832"/>
      <c r="BH38" s="832"/>
      <c r="BI38" s="833"/>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4"/>
      <c r="AL39" s="830"/>
      <c r="AM39" s="830"/>
      <c r="AN39" s="830"/>
      <c r="AO39" s="830"/>
      <c r="AP39" s="830"/>
      <c r="AQ39" s="830"/>
      <c r="AR39" s="830"/>
      <c r="AS39" s="830"/>
      <c r="AT39" s="830"/>
      <c r="AU39" s="830"/>
      <c r="AV39" s="830"/>
      <c r="AW39" s="830"/>
      <c r="AX39" s="830"/>
      <c r="AY39" s="830"/>
      <c r="AZ39" s="831"/>
      <c r="BA39" s="831"/>
      <c r="BB39" s="831"/>
      <c r="BC39" s="831"/>
      <c r="BD39" s="831"/>
      <c r="BE39" s="832"/>
      <c r="BF39" s="832"/>
      <c r="BG39" s="832"/>
      <c r="BH39" s="832"/>
      <c r="BI39" s="833"/>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4"/>
      <c r="AL40" s="830"/>
      <c r="AM40" s="830"/>
      <c r="AN40" s="830"/>
      <c r="AO40" s="830"/>
      <c r="AP40" s="830"/>
      <c r="AQ40" s="830"/>
      <c r="AR40" s="830"/>
      <c r="AS40" s="830"/>
      <c r="AT40" s="830"/>
      <c r="AU40" s="830"/>
      <c r="AV40" s="830"/>
      <c r="AW40" s="830"/>
      <c r="AX40" s="830"/>
      <c r="AY40" s="830"/>
      <c r="AZ40" s="831"/>
      <c r="BA40" s="831"/>
      <c r="BB40" s="831"/>
      <c r="BC40" s="831"/>
      <c r="BD40" s="831"/>
      <c r="BE40" s="832"/>
      <c r="BF40" s="832"/>
      <c r="BG40" s="832"/>
      <c r="BH40" s="832"/>
      <c r="BI40" s="833"/>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4"/>
      <c r="AL41" s="830"/>
      <c r="AM41" s="830"/>
      <c r="AN41" s="830"/>
      <c r="AO41" s="830"/>
      <c r="AP41" s="830"/>
      <c r="AQ41" s="830"/>
      <c r="AR41" s="830"/>
      <c r="AS41" s="830"/>
      <c r="AT41" s="830"/>
      <c r="AU41" s="830"/>
      <c r="AV41" s="830"/>
      <c r="AW41" s="830"/>
      <c r="AX41" s="830"/>
      <c r="AY41" s="830"/>
      <c r="AZ41" s="831"/>
      <c r="BA41" s="831"/>
      <c r="BB41" s="831"/>
      <c r="BC41" s="831"/>
      <c r="BD41" s="831"/>
      <c r="BE41" s="832"/>
      <c r="BF41" s="832"/>
      <c r="BG41" s="832"/>
      <c r="BH41" s="832"/>
      <c r="BI41" s="833"/>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4"/>
      <c r="AL42" s="830"/>
      <c r="AM42" s="830"/>
      <c r="AN42" s="830"/>
      <c r="AO42" s="830"/>
      <c r="AP42" s="830"/>
      <c r="AQ42" s="830"/>
      <c r="AR42" s="830"/>
      <c r="AS42" s="830"/>
      <c r="AT42" s="830"/>
      <c r="AU42" s="830"/>
      <c r="AV42" s="830"/>
      <c r="AW42" s="830"/>
      <c r="AX42" s="830"/>
      <c r="AY42" s="830"/>
      <c r="AZ42" s="831"/>
      <c r="BA42" s="831"/>
      <c r="BB42" s="831"/>
      <c r="BC42" s="831"/>
      <c r="BD42" s="831"/>
      <c r="BE42" s="832"/>
      <c r="BF42" s="832"/>
      <c r="BG42" s="832"/>
      <c r="BH42" s="832"/>
      <c r="BI42" s="833"/>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4"/>
      <c r="AL43" s="830"/>
      <c r="AM43" s="830"/>
      <c r="AN43" s="830"/>
      <c r="AO43" s="830"/>
      <c r="AP43" s="830"/>
      <c r="AQ43" s="830"/>
      <c r="AR43" s="830"/>
      <c r="AS43" s="830"/>
      <c r="AT43" s="830"/>
      <c r="AU43" s="830"/>
      <c r="AV43" s="830"/>
      <c r="AW43" s="830"/>
      <c r="AX43" s="830"/>
      <c r="AY43" s="830"/>
      <c r="AZ43" s="831"/>
      <c r="BA43" s="831"/>
      <c r="BB43" s="831"/>
      <c r="BC43" s="831"/>
      <c r="BD43" s="831"/>
      <c r="BE43" s="832"/>
      <c r="BF43" s="832"/>
      <c r="BG43" s="832"/>
      <c r="BH43" s="832"/>
      <c r="BI43" s="833"/>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4"/>
      <c r="AL44" s="830"/>
      <c r="AM44" s="830"/>
      <c r="AN44" s="830"/>
      <c r="AO44" s="830"/>
      <c r="AP44" s="830"/>
      <c r="AQ44" s="830"/>
      <c r="AR44" s="830"/>
      <c r="AS44" s="830"/>
      <c r="AT44" s="830"/>
      <c r="AU44" s="830"/>
      <c r="AV44" s="830"/>
      <c r="AW44" s="830"/>
      <c r="AX44" s="830"/>
      <c r="AY44" s="830"/>
      <c r="AZ44" s="831"/>
      <c r="BA44" s="831"/>
      <c r="BB44" s="831"/>
      <c r="BC44" s="831"/>
      <c r="BD44" s="831"/>
      <c r="BE44" s="832"/>
      <c r="BF44" s="832"/>
      <c r="BG44" s="832"/>
      <c r="BH44" s="832"/>
      <c r="BI44" s="833"/>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4"/>
      <c r="AL45" s="830"/>
      <c r="AM45" s="830"/>
      <c r="AN45" s="830"/>
      <c r="AO45" s="830"/>
      <c r="AP45" s="830"/>
      <c r="AQ45" s="830"/>
      <c r="AR45" s="830"/>
      <c r="AS45" s="830"/>
      <c r="AT45" s="830"/>
      <c r="AU45" s="830"/>
      <c r="AV45" s="830"/>
      <c r="AW45" s="830"/>
      <c r="AX45" s="830"/>
      <c r="AY45" s="830"/>
      <c r="AZ45" s="831"/>
      <c r="BA45" s="831"/>
      <c r="BB45" s="831"/>
      <c r="BC45" s="831"/>
      <c r="BD45" s="831"/>
      <c r="BE45" s="832"/>
      <c r="BF45" s="832"/>
      <c r="BG45" s="832"/>
      <c r="BH45" s="832"/>
      <c r="BI45" s="833"/>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4"/>
      <c r="AL46" s="830"/>
      <c r="AM46" s="830"/>
      <c r="AN46" s="830"/>
      <c r="AO46" s="830"/>
      <c r="AP46" s="830"/>
      <c r="AQ46" s="830"/>
      <c r="AR46" s="830"/>
      <c r="AS46" s="830"/>
      <c r="AT46" s="830"/>
      <c r="AU46" s="830"/>
      <c r="AV46" s="830"/>
      <c r="AW46" s="830"/>
      <c r="AX46" s="830"/>
      <c r="AY46" s="830"/>
      <c r="AZ46" s="831"/>
      <c r="BA46" s="831"/>
      <c r="BB46" s="831"/>
      <c r="BC46" s="831"/>
      <c r="BD46" s="831"/>
      <c r="BE46" s="832"/>
      <c r="BF46" s="832"/>
      <c r="BG46" s="832"/>
      <c r="BH46" s="832"/>
      <c r="BI46" s="833"/>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4"/>
      <c r="AL47" s="830"/>
      <c r="AM47" s="830"/>
      <c r="AN47" s="830"/>
      <c r="AO47" s="830"/>
      <c r="AP47" s="830"/>
      <c r="AQ47" s="830"/>
      <c r="AR47" s="830"/>
      <c r="AS47" s="830"/>
      <c r="AT47" s="830"/>
      <c r="AU47" s="830"/>
      <c r="AV47" s="830"/>
      <c r="AW47" s="830"/>
      <c r="AX47" s="830"/>
      <c r="AY47" s="830"/>
      <c r="AZ47" s="831"/>
      <c r="BA47" s="831"/>
      <c r="BB47" s="831"/>
      <c r="BC47" s="831"/>
      <c r="BD47" s="831"/>
      <c r="BE47" s="832"/>
      <c r="BF47" s="832"/>
      <c r="BG47" s="832"/>
      <c r="BH47" s="832"/>
      <c r="BI47" s="833"/>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4"/>
      <c r="AL48" s="830"/>
      <c r="AM48" s="830"/>
      <c r="AN48" s="830"/>
      <c r="AO48" s="830"/>
      <c r="AP48" s="830"/>
      <c r="AQ48" s="830"/>
      <c r="AR48" s="830"/>
      <c r="AS48" s="830"/>
      <c r="AT48" s="830"/>
      <c r="AU48" s="830"/>
      <c r="AV48" s="830"/>
      <c r="AW48" s="830"/>
      <c r="AX48" s="830"/>
      <c r="AY48" s="830"/>
      <c r="AZ48" s="831"/>
      <c r="BA48" s="831"/>
      <c r="BB48" s="831"/>
      <c r="BC48" s="831"/>
      <c r="BD48" s="831"/>
      <c r="BE48" s="832"/>
      <c r="BF48" s="832"/>
      <c r="BG48" s="832"/>
      <c r="BH48" s="832"/>
      <c r="BI48" s="833"/>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4"/>
      <c r="AL49" s="830"/>
      <c r="AM49" s="830"/>
      <c r="AN49" s="830"/>
      <c r="AO49" s="830"/>
      <c r="AP49" s="830"/>
      <c r="AQ49" s="830"/>
      <c r="AR49" s="830"/>
      <c r="AS49" s="830"/>
      <c r="AT49" s="830"/>
      <c r="AU49" s="830"/>
      <c r="AV49" s="830"/>
      <c r="AW49" s="830"/>
      <c r="AX49" s="830"/>
      <c r="AY49" s="830"/>
      <c r="AZ49" s="831"/>
      <c r="BA49" s="831"/>
      <c r="BB49" s="831"/>
      <c r="BC49" s="831"/>
      <c r="BD49" s="831"/>
      <c r="BE49" s="832"/>
      <c r="BF49" s="832"/>
      <c r="BG49" s="832"/>
      <c r="BH49" s="832"/>
      <c r="BI49" s="833"/>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5"/>
      <c r="R50" s="836"/>
      <c r="S50" s="836"/>
      <c r="T50" s="836"/>
      <c r="U50" s="836"/>
      <c r="V50" s="836"/>
      <c r="W50" s="836"/>
      <c r="X50" s="836"/>
      <c r="Y50" s="836"/>
      <c r="Z50" s="836"/>
      <c r="AA50" s="836"/>
      <c r="AB50" s="836"/>
      <c r="AC50" s="836"/>
      <c r="AD50" s="836"/>
      <c r="AE50" s="837"/>
      <c r="AF50" s="786"/>
      <c r="AG50" s="787"/>
      <c r="AH50" s="787"/>
      <c r="AI50" s="787"/>
      <c r="AJ50" s="788"/>
      <c r="AK50" s="839"/>
      <c r="AL50" s="836"/>
      <c r="AM50" s="836"/>
      <c r="AN50" s="836"/>
      <c r="AO50" s="836"/>
      <c r="AP50" s="836"/>
      <c r="AQ50" s="836"/>
      <c r="AR50" s="836"/>
      <c r="AS50" s="836"/>
      <c r="AT50" s="836"/>
      <c r="AU50" s="836"/>
      <c r="AV50" s="836"/>
      <c r="AW50" s="836"/>
      <c r="AX50" s="836"/>
      <c r="AY50" s="836"/>
      <c r="AZ50" s="838"/>
      <c r="BA50" s="838"/>
      <c r="BB50" s="838"/>
      <c r="BC50" s="838"/>
      <c r="BD50" s="838"/>
      <c r="BE50" s="832"/>
      <c r="BF50" s="832"/>
      <c r="BG50" s="832"/>
      <c r="BH50" s="832"/>
      <c r="BI50" s="833"/>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5"/>
      <c r="R51" s="836"/>
      <c r="S51" s="836"/>
      <c r="T51" s="836"/>
      <c r="U51" s="836"/>
      <c r="V51" s="836"/>
      <c r="W51" s="836"/>
      <c r="X51" s="836"/>
      <c r="Y51" s="836"/>
      <c r="Z51" s="836"/>
      <c r="AA51" s="836"/>
      <c r="AB51" s="836"/>
      <c r="AC51" s="836"/>
      <c r="AD51" s="836"/>
      <c r="AE51" s="837"/>
      <c r="AF51" s="786"/>
      <c r="AG51" s="787"/>
      <c r="AH51" s="787"/>
      <c r="AI51" s="787"/>
      <c r="AJ51" s="788"/>
      <c r="AK51" s="839"/>
      <c r="AL51" s="836"/>
      <c r="AM51" s="836"/>
      <c r="AN51" s="836"/>
      <c r="AO51" s="836"/>
      <c r="AP51" s="836"/>
      <c r="AQ51" s="836"/>
      <c r="AR51" s="836"/>
      <c r="AS51" s="836"/>
      <c r="AT51" s="836"/>
      <c r="AU51" s="836"/>
      <c r="AV51" s="836"/>
      <c r="AW51" s="836"/>
      <c r="AX51" s="836"/>
      <c r="AY51" s="836"/>
      <c r="AZ51" s="838"/>
      <c r="BA51" s="838"/>
      <c r="BB51" s="838"/>
      <c r="BC51" s="838"/>
      <c r="BD51" s="838"/>
      <c r="BE51" s="832"/>
      <c r="BF51" s="832"/>
      <c r="BG51" s="832"/>
      <c r="BH51" s="832"/>
      <c r="BI51" s="833"/>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5"/>
      <c r="R52" s="836"/>
      <c r="S52" s="836"/>
      <c r="T52" s="836"/>
      <c r="U52" s="836"/>
      <c r="V52" s="836"/>
      <c r="W52" s="836"/>
      <c r="X52" s="836"/>
      <c r="Y52" s="836"/>
      <c r="Z52" s="836"/>
      <c r="AA52" s="836"/>
      <c r="AB52" s="836"/>
      <c r="AC52" s="836"/>
      <c r="AD52" s="836"/>
      <c r="AE52" s="837"/>
      <c r="AF52" s="786"/>
      <c r="AG52" s="787"/>
      <c r="AH52" s="787"/>
      <c r="AI52" s="787"/>
      <c r="AJ52" s="788"/>
      <c r="AK52" s="839"/>
      <c r="AL52" s="836"/>
      <c r="AM52" s="836"/>
      <c r="AN52" s="836"/>
      <c r="AO52" s="836"/>
      <c r="AP52" s="836"/>
      <c r="AQ52" s="836"/>
      <c r="AR52" s="836"/>
      <c r="AS52" s="836"/>
      <c r="AT52" s="836"/>
      <c r="AU52" s="836"/>
      <c r="AV52" s="836"/>
      <c r="AW52" s="836"/>
      <c r="AX52" s="836"/>
      <c r="AY52" s="836"/>
      <c r="AZ52" s="838"/>
      <c r="BA52" s="838"/>
      <c r="BB52" s="838"/>
      <c r="BC52" s="838"/>
      <c r="BD52" s="838"/>
      <c r="BE52" s="832"/>
      <c r="BF52" s="832"/>
      <c r="BG52" s="832"/>
      <c r="BH52" s="832"/>
      <c r="BI52" s="833"/>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5"/>
      <c r="R53" s="836"/>
      <c r="S53" s="836"/>
      <c r="T53" s="836"/>
      <c r="U53" s="836"/>
      <c r="V53" s="836"/>
      <c r="W53" s="836"/>
      <c r="X53" s="836"/>
      <c r="Y53" s="836"/>
      <c r="Z53" s="836"/>
      <c r="AA53" s="836"/>
      <c r="AB53" s="836"/>
      <c r="AC53" s="836"/>
      <c r="AD53" s="836"/>
      <c r="AE53" s="837"/>
      <c r="AF53" s="786"/>
      <c r="AG53" s="787"/>
      <c r="AH53" s="787"/>
      <c r="AI53" s="787"/>
      <c r="AJ53" s="788"/>
      <c r="AK53" s="839"/>
      <c r="AL53" s="836"/>
      <c r="AM53" s="836"/>
      <c r="AN53" s="836"/>
      <c r="AO53" s="836"/>
      <c r="AP53" s="836"/>
      <c r="AQ53" s="836"/>
      <c r="AR53" s="836"/>
      <c r="AS53" s="836"/>
      <c r="AT53" s="836"/>
      <c r="AU53" s="836"/>
      <c r="AV53" s="836"/>
      <c r="AW53" s="836"/>
      <c r="AX53" s="836"/>
      <c r="AY53" s="836"/>
      <c r="AZ53" s="838"/>
      <c r="BA53" s="838"/>
      <c r="BB53" s="838"/>
      <c r="BC53" s="838"/>
      <c r="BD53" s="838"/>
      <c r="BE53" s="832"/>
      <c r="BF53" s="832"/>
      <c r="BG53" s="832"/>
      <c r="BH53" s="832"/>
      <c r="BI53" s="833"/>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5"/>
      <c r="R54" s="836"/>
      <c r="S54" s="836"/>
      <c r="T54" s="836"/>
      <c r="U54" s="836"/>
      <c r="V54" s="836"/>
      <c r="W54" s="836"/>
      <c r="X54" s="836"/>
      <c r="Y54" s="836"/>
      <c r="Z54" s="836"/>
      <c r="AA54" s="836"/>
      <c r="AB54" s="836"/>
      <c r="AC54" s="836"/>
      <c r="AD54" s="836"/>
      <c r="AE54" s="837"/>
      <c r="AF54" s="786"/>
      <c r="AG54" s="787"/>
      <c r="AH54" s="787"/>
      <c r="AI54" s="787"/>
      <c r="AJ54" s="788"/>
      <c r="AK54" s="839"/>
      <c r="AL54" s="836"/>
      <c r="AM54" s="836"/>
      <c r="AN54" s="836"/>
      <c r="AO54" s="836"/>
      <c r="AP54" s="836"/>
      <c r="AQ54" s="836"/>
      <c r="AR54" s="836"/>
      <c r="AS54" s="836"/>
      <c r="AT54" s="836"/>
      <c r="AU54" s="836"/>
      <c r="AV54" s="836"/>
      <c r="AW54" s="836"/>
      <c r="AX54" s="836"/>
      <c r="AY54" s="836"/>
      <c r="AZ54" s="838"/>
      <c r="BA54" s="838"/>
      <c r="BB54" s="838"/>
      <c r="BC54" s="838"/>
      <c r="BD54" s="838"/>
      <c r="BE54" s="832"/>
      <c r="BF54" s="832"/>
      <c r="BG54" s="832"/>
      <c r="BH54" s="832"/>
      <c r="BI54" s="833"/>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5"/>
      <c r="R55" s="836"/>
      <c r="S55" s="836"/>
      <c r="T55" s="836"/>
      <c r="U55" s="836"/>
      <c r="V55" s="836"/>
      <c r="W55" s="836"/>
      <c r="X55" s="836"/>
      <c r="Y55" s="836"/>
      <c r="Z55" s="836"/>
      <c r="AA55" s="836"/>
      <c r="AB55" s="836"/>
      <c r="AC55" s="836"/>
      <c r="AD55" s="836"/>
      <c r="AE55" s="837"/>
      <c r="AF55" s="786"/>
      <c r="AG55" s="787"/>
      <c r="AH55" s="787"/>
      <c r="AI55" s="787"/>
      <c r="AJ55" s="788"/>
      <c r="AK55" s="839"/>
      <c r="AL55" s="836"/>
      <c r="AM55" s="836"/>
      <c r="AN55" s="836"/>
      <c r="AO55" s="836"/>
      <c r="AP55" s="836"/>
      <c r="AQ55" s="836"/>
      <c r="AR55" s="836"/>
      <c r="AS55" s="836"/>
      <c r="AT55" s="836"/>
      <c r="AU55" s="836"/>
      <c r="AV55" s="836"/>
      <c r="AW55" s="836"/>
      <c r="AX55" s="836"/>
      <c r="AY55" s="836"/>
      <c r="AZ55" s="838"/>
      <c r="BA55" s="838"/>
      <c r="BB55" s="838"/>
      <c r="BC55" s="838"/>
      <c r="BD55" s="838"/>
      <c r="BE55" s="832"/>
      <c r="BF55" s="832"/>
      <c r="BG55" s="832"/>
      <c r="BH55" s="832"/>
      <c r="BI55" s="833"/>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5"/>
      <c r="R56" s="836"/>
      <c r="S56" s="836"/>
      <c r="T56" s="836"/>
      <c r="U56" s="836"/>
      <c r="V56" s="836"/>
      <c r="W56" s="836"/>
      <c r="X56" s="836"/>
      <c r="Y56" s="836"/>
      <c r="Z56" s="836"/>
      <c r="AA56" s="836"/>
      <c r="AB56" s="836"/>
      <c r="AC56" s="836"/>
      <c r="AD56" s="836"/>
      <c r="AE56" s="837"/>
      <c r="AF56" s="786"/>
      <c r="AG56" s="787"/>
      <c r="AH56" s="787"/>
      <c r="AI56" s="787"/>
      <c r="AJ56" s="788"/>
      <c r="AK56" s="839"/>
      <c r="AL56" s="836"/>
      <c r="AM56" s="836"/>
      <c r="AN56" s="836"/>
      <c r="AO56" s="836"/>
      <c r="AP56" s="836"/>
      <c r="AQ56" s="836"/>
      <c r="AR56" s="836"/>
      <c r="AS56" s="836"/>
      <c r="AT56" s="836"/>
      <c r="AU56" s="836"/>
      <c r="AV56" s="836"/>
      <c r="AW56" s="836"/>
      <c r="AX56" s="836"/>
      <c r="AY56" s="836"/>
      <c r="AZ56" s="838"/>
      <c r="BA56" s="838"/>
      <c r="BB56" s="838"/>
      <c r="BC56" s="838"/>
      <c r="BD56" s="838"/>
      <c r="BE56" s="832"/>
      <c r="BF56" s="832"/>
      <c r="BG56" s="832"/>
      <c r="BH56" s="832"/>
      <c r="BI56" s="833"/>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5"/>
      <c r="R57" s="836"/>
      <c r="S57" s="836"/>
      <c r="T57" s="836"/>
      <c r="U57" s="836"/>
      <c r="V57" s="836"/>
      <c r="W57" s="836"/>
      <c r="X57" s="836"/>
      <c r="Y57" s="836"/>
      <c r="Z57" s="836"/>
      <c r="AA57" s="836"/>
      <c r="AB57" s="836"/>
      <c r="AC57" s="836"/>
      <c r="AD57" s="836"/>
      <c r="AE57" s="837"/>
      <c r="AF57" s="786"/>
      <c r="AG57" s="787"/>
      <c r="AH57" s="787"/>
      <c r="AI57" s="787"/>
      <c r="AJ57" s="788"/>
      <c r="AK57" s="839"/>
      <c r="AL57" s="836"/>
      <c r="AM57" s="836"/>
      <c r="AN57" s="836"/>
      <c r="AO57" s="836"/>
      <c r="AP57" s="836"/>
      <c r="AQ57" s="836"/>
      <c r="AR57" s="836"/>
      <c r="AS57" s="836"/>
      <c r="AT57" s="836"/>
      <c r="AU57" s="836"/>
      <c r="AV57" s="836"/>
      <c r="AW57" s="836"/>
      <c r="AX57" s="836"/>
      <c r="AY57" s="836"/>
      <c r="AZ57" s="838"/>
      <c r="BA57" s="838"/>
      <c r="BB57" s="838"/>
      <c r="BC57" s="838"/>
      <c r="BD57" s="838"/>
      <c r="BE57" s="832"/>
      <c r="BF57" s="832"/>
      <c r="BG57" s="832"/>
      <c r="BH57" s="832"/>
      <c r="BI57" s="833"/>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5"/>
      <c r="R58" s="836"/>
      <c r="S58" s="836"/>
      <c r="T58" s="836"/>
      <c r="U58" s="836"/>
      <c r="V58" s="836"/>
      <c r="W58" s="836"/>
      <c r="X58" s="836"/>
      <c r="Y58" s="836"/>
      <c r="Z58" s="836"/>
      <c r="AA58" s="836"/>
      <c r="AB58" s="836"/>
      <c r="AC58" s="836"/>
      <c r="AD58" s="836"/>
      <c r="AE58" s="837"/>
      <c r="AF58" s="786"/>
      <c r="AG58" s="787"/>
      <c r="AH58" s="787"/>
      <c r="AI58" s="787"/>
      <c r="AJ58" s="788"/>
      <c r="AK58" s="839"/>
      <c r="AL58" s="836"/>
      <c r="AM58" s="836"/>
      <c r="AN58" s="836"/>
      <c r="AO58" s="836"/>
      <c r="AP58" s="836"/>
      <c r="AQ58" s="836"/>
      <c r="AR58" s="836"/>
      <c r="AS58" s="836"/>
      <c r="AT58" s="836"/>
      <c r="AU58" s="836"/>
      <c r="AV58" s="836"/>
      <c r="AW58" s="836"/>
      <c r="AX58" s="836"/>
      <c r="AY58" s="836"/>
      <c r="AZ58" s="838"/>
      <c r="BA58" s="838"/>
      <c r="BB58" s="838"/>
      <c r="BC58" s="838"/>
      <c r="BD58" s="838"/>
      <c r="BE58" s="832"/>
      <c r="BF58" s="832"/>
      <c r="BG58" s="832"/>
      <c r="BH58" s="832"/>
      <c r="BI58" s="833"/>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5"/>
      <c r="R59" s="836"/>
      <c r="S59" s="836"/>
      <c r="T59" s="836"/>
      <c r="U59" s="836"/>
      <c r="V59" s="836"/>
      <c r="W59" s="836"/>
      <c r="X59" s="836"/>
      <c r="Y59" s="836"/>
      <c r="Z59" s="836"/>
      <c r="AA59" s="836"/>
      <c r="AB59" s="836"/>
      <c r="AC59" s="836"/>
      <c r="AD59" s="836"/>
      <c r="AE59" s="837"/>
      <c r="AF59" s="786"/>
      <c r="AG59" s="787"/>
      <c r="AH59" s="787"/>
      <c r="AI59" s="787"/>
      <c r="AJ59" s="788"/>
      <c r="AK59" s="839"/>
      <c r="AL59" s="836"/>
      <c r="AM59" s="836"/>
      <c r="AN59" s="836"/>
      <c r="AO59" s="836"/>
      <c r="AP59" s="836"/>
      <c r="AQ59" s="836"/>
      <c r="AR59" s="836"/>
      <c r="AS59" s="836"/>
      <c r="AT59" s="836"/>
      <c r="AU59" s="836"/>
      <c r="AV59" s="836"/>
      <c r="AW59" s="836"/>
      <c r="AX59" s="836"/>
      <c r="AY59" s="836"/>
      <c r="AZ59" s="838"/>
      <c r="BA59" s="838"/>
      <c r="BB59" s="838"/>
      <c r="BC59" s="838"/>
      <c r="BD59" s="838"/>
      <c r="BE59" s="832"/>
      <c r="BF59" s="832"/>
      <c r="BG59" s="832"/>
      <c r="BH59" s="832"/>
      <c r="BI59" s="833"/>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5"/>
      <c r="R60" s="836"/>
      <c r="S60" s="836"/>
      <c r="T60" s="836"/>
      <c r="U60" s="836"/>
      <c r="V60" s="836"/>
      <c r="W60" s="836"/>
      <c r="X60" s="836"/>
      <c r="Y60" s="836"/>
      <c r="Z60" s="836"/>
      <c r="AA60" s="836"/>
      <c r="AB60" s="836"/>
      <c r="AC60" s="836"/>
      <c r="AD60" s="836"/>
      <c r="AE60" s="837"/>
      <c r="AF60" s="786"/>
      <c r="AG60" s="787"/>
      <c r="AH60" s="787"/>
      <c r="AI60" s="787"/>
      <c r="AJ60" s="788"/>
      <c r="AK60" s="839"/>
      <c r="AL60" s="836"/>
      <c r="AM60" s="836"/>
      <c r="AN60" s="836"/>
      <c r="AO60" s="836"/>
      <c r="AP60" s="836"/>
      <c r="AQ60" s="836"/>
      <c r="AR60" s="836"/>
      <c r="AS60" s="836"/>
      <c r="AT60" s="836"/>
      <c r="AU60" s="836"/>
      <c r="AV60" s="836"/>
      <c r="AW60" s="836"/>
      <c r="AX60" s="836"/>
      <c r="AY60" s="836"/>
      <c r="AZ60" s="838"/>
      <c r="BA60" s="838"/>
      <c r="BB60" s="838"/>
      <c r="BC60" s="838"/>
      <c r="BD60" s="838"/>
      <c r="BE60" s="832"/>
      <c r="BF60" s="832"/>
      <c r="BG60" s="832"/>
      <c r="BH60" s="832"/>
      <c r="BI60" s="833"/>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5"/>
      <c r="R61" s="836"/>
      <c r="S61" s="836"/>
      <c r="T61" s="836"/>
      <c r="U61" s="836"/>
      <c r="V61" s="836"/>
      <c r="W61" s="836"/>
      <c r="X61" s="836"/>
      <c r="Y61" s="836"/>
      <c r="Z61" s="836"/>
      <c r="AA61" s="836"/>
      <c r="AB61" s="836"/>
      <c r="AC61" s="836"/>
      <c r="AD61" s="836"/>
      <c r="AE61" s="837"/>
      <c r="AF61" s="786"/>
      <c r="AG61" s="787"/>
      <c r="AH61" s="787"/>
      <c r="AI61" s="787"/>
      <c r="AJ61" s="788"/>
      <c r="AK61" s="839"/>
      <c r="AL61" s="836"/>
      <c r="AM61" s="836"/>
      <c r="AN61" s="836"/>
      <c r="AO61" s="836"/>
      <c r="AP61" s="836"/>
      <c r="AQ61" s="836"/>
      <c r="AR61" s="836"/>
      <c r="AS61" s="836"/>
      <c r="AT61" s="836"/>
      <c r="AU61" s="836"/>
      <c r="AV61" s="836"/>
      <c r="AW61" s="836"/>
      <c r="AX61" s="836"/>
      <c r="AY61" s="836"/>
      <c r="AZ61" s="838"/>
      <c r="BA61" s="838"/>
      <c r="BB61" s="838"/>
      <c r="BC61" s="838"/>
      <c r="BD61" s="838"/>
      <c r="BE61" s="832"/>
      <c r="BF61" s="832"/>
      <c r="BG61" s="832"/>
      <c r="BH61" s="832"/>
      <c r="BI61" s="833"/>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5"/>
      <c r="R62" s="836"/>
      <c r="S62" s="836"/>
      <c r="T62" s="836"/>
      <c r="U62" s="836"/>
      <c r="V62" s="836"/>
      <c r="W62" s="836"/>
      <c r="X62" s="836"/>
      <c r="Y62" s="836"/>
      <c r="Z62" s="836"/>
      <c r="AA62" s="836"/>
      <c r="AB62" s="836"/>
      <c r="AC62" s="836"/>
      <c r="AD62" s="836"/>
      <c r="AE62" s="837"/>
      <c r="AF62" s="786"/>
      <c r="AG62" s="787"/>
      <c r="AH62" s="787"/>
      <c r="AI62" s="787"/>
      <c r="AJ62" s="788"/>
      <c r="AK62" s="839"/>
      <c r="AL62" s="836"/>
      <c r="AM62" s="836"/>
      <c r="AN62" s="836"/>
      <c r="AO62" s="836"/>
      <c r="AP62" s="836"/>
      <c r="AQ62" s="836"/>
      <c r="AR62" s="836"/>
      <c r="AS62" s="836"/>
      <c r="AT62" s="836"/>
      <c r="AU62" s="836"/>
      <c r="AV62" s="836"/>
      <c r="AW62" s="836"/>
      <c r="AX62" s="836"/>
      <c r="AY62" s="836"/>
      <c r="AZ62" s="838"/>
      <c r="BA62" s="838"/>
      <c r="BB62" s="838"/>
      <c r="BC62" s="838"/>
      <c r="BD62" s="838"/>
      <c r="BE62" s="832"/>
      <c r="BF62" s="832"/>
      <c r="BG62" s="832"/>
      <c r="BH62" s="832"/>
      <c r="BI62" s="833"/>
      <c r="BJ62" s="847" t="s">
        <v>399</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376</v>
      </c>
      <c r="B63" s="789" t="s">
        <v>400</v>
      </c>
      <c r="C63" s="790"/>
      <c r="D63" s="790"/>
      <c r="E63" s="790"/>
      <c r="F63" s="790"/>
      <c r="G63" s="790"/>
      <c r="H63" s="790"/>
      <c r="I63" s="790"/>
      <c r="J63" s="790"/>
      <c r="K63" s="790"/>
      <c r="L63" s="790"/>
      <c r="M63" s="790"/>
      <c r="N63" s="790"/>
      <c r="O63" s="790"/>
      <c r="P63" s="791"/>
      <c r="Q63" s="840"/>
      <c r="R63" s="841"/>
      <c r="S63" s="841"/>
      <c r="T63" s="841"/>
      <c r="U63" s="841"/>
      <c r="V63" s="841"/>
      <c r="W63" s="841"/>
      <c r="X63" s="841"/>
      <c r="Y63" s="841"/>
      <c r="Z63" s="841"/>
      <c r="AA63" s="841"/>
      <c r="AB63" s="841"/>
      <c r="AC63" s="841"/>
      <c r="AD63" s="841"/>
      <c r="AE63" s="842"/>
      <c r="AF63" s="843">
        <v>1767</v>
      </c>
      <c r="AG63" s="844"/>
      <c r="AH63" s="844"/>
      <c r="AI63" s="844"/>
      <c r="AJ63" s="845"/>
      <c r="AK63" s="846"/>
      <c r="AL63" s="841"/>
      <c r="AM63" s="841"/>
      <c r="AN63" s="841"/>
      <c r="AO63" s="841"/>
      <c r="AP63" s="844">
        <f>SUM(AP28:AT62)</f>
        <v>9181</v>
      </c>
      <c r="AQ63" s="844"/>
      <c r="AR63" s="844"/>
      <c r="AS63" s="844"/>
      <c r="AT63" s="844"/>
      <c r="AU63" s="844">
        <f>SUM(AU28:AY62)</f>
        <v>5408</v>
      </c>
      <c r="AV63" s="844"/>
      <c r="AW63" s="844"/>
      <c r="AX63" s="844"/>
      <c r="AY63" s="844"/>
      <c r="AZ63" s="848"/>
      <c r="BA63" s="848"/>
      <c r="BB63" s="848"/>
      <c r="BC63" s="848"/>
      <c r="BD63" s="848"/>
      <c r="BE63" s="849"/>
      <c r="BF63" s="849"/>
      <c r="BG63" s="849"/>
      <c r="BH63" s="849"/>
      <c r="BI63" s="850"/>
      <c r="BJ63" s="851" t="s">
        <v>122</v>
      </c>
      <c r="BK63" s="852"/>
      <c r="BL63" s="852"/>
      <c r="BM63" s="852"/>
      <c r="BN63" s="853"/>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401</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402</v>
      </c>
      <c r="B66" s="728"/>
      <c r="C66" s="728"/>
      <c r="D66" s="728"/>
      <c r="E66" s="728"/>
      <c r="F66" s="728"/>
      <c r="G66" s="728"/>
      <c r="H66" s="728"/>
      <c r="I66" s="728"/>
      <c r="J66" s="728"/>
      <c r="K66" s="728"/>
      <c r="L66" s="728"/>
      <c r="M66" s="728"/>
      <c r="N66" s="728"/>
      <c r="O66" s="728"/>
      <c r="P66" s="729"/>
      <c r="Q66" s="733" t="s">
        <v>380</v>
      </c>
      <c r="R66" s="734"/>
      <c r="S66" s="734"/>
      <c r="T66" s="734"/>
      <c r="U66" s="735"/>
      <c r="V66" s="733" t="s">
        <v>381</v>
      </c>
      <c r="W66" s="734"/>
      <c r="X66" s="734"/>
      <c r="Y66" s="734"/>
      <c r="Z66" s="735"/>
      <c r="AA66" s="733" t="s">
        <v>382</v>
      </c>
      <c r="AB66" s="734"/>
      <c r="AC66" s="734"/>
      <c r="AD66" s="734"/>
      <c r="AE66" s="735"/>
      <c r="AF66" s="854" t="s">
        <v>383</v>
      </c>
      <c r="AG66" s="815"/>
      <c r="AH66" s="815"/>
      <c r="AI66" s="815"/>
      <c r="AJ66" s="855"/>
      <c r="AK66" s="733" t="s">
        <v>384</v>
      </c>
      <c r="AL66" s="728"/>
      <c r="AM66" s="728"/>
      <c r="AN66" s="728"/>
      <c r="AO66" s="729"/>
      <c r="AP66" s="733" t="s">
        <v>385</v>
      </c>
      <c r="AQ66" s="734"/>
      <c r="AR66" s="734"/>
      <c r="AS66" s="734"/>
      <c r="AT66" s="735"/>
      <c r="AU66" s="733" t="s">
        <v>403</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9"/>
      <c r="BT66" s="860"/>
      <c r="BU66" s="860"/>
      <c r="BV66" s="860"/>
      <c r="BW66" s="860"/>
      <c r="BX66" s="860"/>
      <c r="BY66" s="860"/>
      <c r="BZ66" s="860"/>
      <c r="CA66" s="860"/>
      <c r="CB66" s="860"/>
      <c r="CC66" s="860"/>
      <c r="CD66" s="860"/>
      <c r="CE66" s="860"/>
      <c r="CF66" s="860"/>
      <c r="CG66" s="865"/>
      <c r="CH66" s="862"/>
      <c r="CI66" s="863"/>
      <c r="CJ66" s="863"/>
      <c r="CK66" s="863"/>
      <c r="CL66" s="864"/>
      <c r="CM66" s="862"/>
      <c r="CN66" s="863"/>
      <c r="CO66" s="863"/>
      <c r="CP66" s="863"/>
      <c r="CQ66" s="864"/>
      <c r="CR66" s="862"/>
      <c r="CS66" s="863"/>
      <c r="CT66" s="863"/>
      <c r="CU66" s="863"/>
      <c r="CV66" s="864"/>
      <c r="CW66" s="862"/>
      <c r="CX66" s="863"/>
      <c r="CY66" s="863"/>
      <c r="CZ66" s="863"/>
      <c r="DA66" s="864"/>
      <c r="DB66" s="862"/>
      <c r="DC66" s="863"/>
      <c r="DD66" s="863"/>
      <c r="DE66" s="863"/>
      <c r="DF66" s="864"/>
      <c r="DG66" s="862"/>
      <c r="DH66" s="863"/>
      <c r="DI66" s="863"/>
      <c r="DJ66" s="863"/>
      <c r="DK66" s="864"/>
      <c r="DL66" s="862"/>
      <c r="DM66" s="863"/>
      <c r="DN66" s="863"/>
      <c r="DO66" s="863"/>
      <c r="DP66" s="864"/>
      <c r="DQ66" s="862"/>
      <c r="DR66" s="863"/>
      <c r="DS66" s="863"/>
      <c r="DT66" s="863"/>
      <c r="DU66" s="864"/>
      <c r="DV66" s="859"/>
      <c r="DW66" s="860"/>
      <c r="DX66" s="860"/>
      <c r="DY66" s="860"/>
      <c r="DZ66" s="861"/>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6"/>
      <c r="AG67" s="818"/>
      <c r="AH67" s="818"/>
      <c r="AI67" s="818"/>
      <c r="AJ67" s="857"/>
      <c r="AK67" s="858"/>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9"/>
      <c r="BT67" s="860"/>
      <c r="BU67" s="860"/>
      <c r="BV67" s="860"/>
      <c r="BW67" s="860"/>
      <c r="BX67" s="860"/>
      <c r="BY67" s="860"/>
      <c r="BZ67" s="860"/>
      <c r="CA67" s="860"/>
      <c r="CB67" s="860"/>
      <c r="CC67" s="860"/>
      <c r="CD67" s="860"/>
      <c r="CE67" s="860"/>
      <c r="CF67" s="860"/>
      <c r="CG67" s="865"/>
      <c r="CH67" s="862"/>
      <c r="CI67" s="863"/>
      <c r="CJ67" s="863"/>
      <c r="CK67" s="863"/>
      <c r="CL67" s="864"/>
      <c r="CM67" s="862"/>
      <c r="CN67" s="863"/>
      <c r="CO67" s="863"/>
      <c r="CP67" s="863"/>
      <c r="CQ67" s="864"/>
      <c r="CR67" s="862"/>
      <c r="CS67" s="863"/>
      <c r="CT67" s="863"/>
      <c r="CU67" s="863"/>
      <c r="CV67" s="864"/>
      <c r="CW67" s="862"/>
      <c r="CX67" s="863"/>
      <c r="CY67" s="863"/>
      <c r="CZ67" s="863"/>
      <c r="DA67" s="864"/>
      <c r="DB67" s="862"/>
      <c r="DC67" s="863"/>
      <c r="DD67" s="863"/>
      <c r="DE67" s="863"/>
      <c r="DF67" s="864"/>
      <c r="DG67" s="862"/>
      <c r="DH67" s="863"/>
      <c r="DI67" s="863"/>
      <c r="DJ67" s="863"/>
      <c r="DK67" s="864"/>
      <c r="DL67" s="862"/>
      <c r="DM67" s="863"/>
      <c r="DN67" s="863"/>
      <c r="DO67" s="863"/>
      <c r="DP67" s="864"/>
      <c r="DQ67" s="862"/>
      <c r="DR67" s="863"/>
      <c r="DS67" s="863"/>
      <c r="DT67" s="863"/>
      <c r="DU67" s="864"/>
      <c r="DV67" s="859"/>
      <c r="DW67" s="860"/>
      <c r="DX67" s="860"/>
      <c r="DY67" s="860"/>
      <c r="DZ67" s="861"/>
      <c r="EA67" s="230"/>
    </row>
    <row r="68" spans="1:131" ht="26.25" customHeight="1" thickTop="1" x14ac:dyDescent="0.15">
      <c r="A68" s="236">
        <v>1</v>
      </c>
      <c r="B68" s="869" t="s">
        <v>555</v>
      </c>
      <c r="C68" s="870"/>
      <c r="D68" s="870"/>
      <c r="E68" s="870"/>
      <c r="F68" s="870"/>
      <c r="G68" s="870"/>
      <c r="H68" s="870"/>
      <c r="I68" s="870"/>
      <c r="J68" s="870"/>
      <c r="K68" s="870"/>
      <c r="L68" s="870"/>
      <c r="M68" s="870"/>
      <c r="N68" s="870"/>
      <c r="O68" s="870"/>
      <c r="P68" s="871"/>
      <c r="Q68" s="872">
        <v>442</v>
      </c>
      <c r="R68" s="866"/>
      <c r="S68" s="866"/>
      <c r="T68" s="866"/>
      <c r="U68" s="866"/>
      <c r="V68" s="866">
        <v>434</v>
      </c>
      <c r="W68" s="866"/>
      <c r="X68" s="866"/>
      <c r="Y68" s="866"/>
      <c r="Z68" s="866"/>
      <c r="AA68" s="866">
        <v>9</v>
      </c>
      <c r="AB68" s="866"/>
      <c r="AC68" s="866"/>
      <c r="AD68" s="866"/>
      <c r="AE68" s="866"/>
      <c r="AF68" s="866">
        <v>9</v>
      </c>
      <c r="AG68" s="866"/>
      <c r="AH68" s="866"/>
      <c r="AI68" s="866"/>
      <c r="AJ68" s="866"/>
      <c r="AK68" s="866" t="s">
        <v>554</v>
      </c>
      <c r="AL68" s="866"/>
      <c r="AM68" s="866"/>
      <c r="AN68" s="866"/>
      <c r="AO68" s="866"/>
      <c r="AP68" s="866" t="s">
        <v>554</v>
      </c>
      <c r="AQ68" s="866"/>
      <c r="AR68" s="866"/>
      <c r="AS68" s="866"/>
      <c r="AT68" s="866"/>
      <c r="AU68" s="866" t="s">
        <v>554</v>
      </c>
      <c r="AV68" s="866"/>
      <c r="AW68" s="866"/>
      <c r="AX68" s="866"/>
      <c r="AY68" s="866"/>
      <c r="AZ68" s="867"/>
      <c r="BA68" s="867"/>
      <c r="BB68" s="867"/>
      <c r="BC68" s="867"/>
      <c r="BD68" s="868"/>
      <c r="BE68" s="241"/>
      <c r="BF68" s="241"/>
      <c r="BG68" s="241"/>
      <c r="BH68" s="241"/>
      <c r="BI68" s="241"/>
      <c r="BJ68" s="241"/>
      <c r="BK68" s="241"/>
      <c r="BL68" s="241"/>
      <c r="BM68" s="241"/>
      <c r="BN68" s="241"/>
      <c r="BO68" s="241"/>
      <c r="BP68" s="241"/>
      <c r="BQ68" s="238">
        <v>62</v>
      </c>
      <c r="BR68" s="243"/>
      <c r="BS68" s="859"/>
      <c r="BT68" s="860"/>
      <c r="BU68" s="860"/>
      <c r="BV68" s="860"/>
      <c r="BW68" s="860"/>
      <c r="BX68" s="860"/>
      <c r="BY68" s="860"/>
      <c r="BZ68" s="860"/>
      <c r="CA68" s="860"/>
      <c r="CB68" s="860"/>
      <c r="CC68" s="860"/>
      <c r="CD68" s="860"/>
      <c r="CE68" s="860"/>
      <c r="CF68" s="860"/>
      <c r="CG68" s="865"/>
      <c r="CH68" s="862"/>
      <c r="CI68" s="863"/>
      <c r="CJ68" s="863"/>
      <c r="CK68" s="863"/>
      <c r="CL68" s="864"/>
      <c r="CM68" s="862"/>
      <c r="CN68" s="863"/>
      <c r="CO68" s="863"/>
      <c r="CP68" s="863"/>
      <c r="CQ68" s="864"/>
      <c r="CR68" s="862"/>
      <c r="CS68" s="863"/>
      <c r="CT68" s="863"/>
      <c r="CU68" s="863"/>
      <c r="CV68" s="864"/>
      <c r="CW68" s="862"/>
      <c r="CX68" s="863"/>
      <c r="CY68" s="863"/>
      <c r="CZ68" s="863"/>
      <c r="DA68" s="864"/>
      <c r="DB68" s="862"/>
      <c r="DC68" s="863"/>
      <c r="DD68" s="863"/>
      <c r="DE68" s="863"/>
      <c r="DF68" s="864"/>
      <c r="DG68" s="862"/>
      <c r="DH68" s="863"/>
      <c r="DI68" s="863"/>
      <c r="DJ68" s="863"/>
      <c r="DK68" s="864"/>
      <c r="DL68" s="862"/>
      <c r="DM68" s="863"/>
      <c r="DN68" s="863"/>
      <c r="DO68" s="863"/>
      <c r="DP68" s="864"/>
      <c r="DQ68" s="862"/>
      <c r="DR68" s="863"/>
      <c r="DS68" s="863"/>
      <c r="DT68" s="863"/>
      <c r="DU68" s="864"/>
      <c r="DV68" s="859"/>
      <c r="DW68" s="860"/>
      <c r="DX68" s="860"/>
      <c r="DY68" s="860"/>
      <c r="DZ68" s="861"/>
      <c r="EA68" s="230"/>
    </row>
    <row r="69" spans="1:131" ht="26.25" customHeight="1" x14ac:dyDescent="0.15">
      <c r="A69" s="238">
        <v>2</v>
      </c>
      <c r="B69" s="873" t="s">
        <v>556</v>
      </c>
      <c r="C69" s="874"/>
      <c r="D69" s="874"/>
      <c r="E69" s="874"/>
      <c r="F69" s="874"/>
      <c r="G69" s="874"/>
      <c r="H69" s="874"/>
      <c r="I69" s="874"/>
      <c r="J69" s="874"/>
      <c r="K69" s="874"/>
      <c r="L69" s="874"/>
      <c r="M69" s="874"/>
      <c r="N69" s="874"/>
      <c r="O69" s="874"/>
      <c r="P69" s="875"/>
      <c r="Q69" s="876">
        <v>943</v>
      </c>
      <c r="R69" s="830"/>
      <c r="S69" s="830"/>
      <c r="T69" s="830"/>
      <c r="U69" s="830"/>
      <c r="V69" s="830">
        <v>917</v>
      </c>
      <c r="W69" s="830"/>
      <c r="X69" s="830"/>
      <c r="Y69" s="830"/>
      <c r="Z69" s="830"/>
      <c r="AA69" s="830">
        <v>26</v>
      </c>
      <c r="AB69" s="830"/>
      <c r="AC69" s="830"/>
      <c r="AD69" s="830"/>
      <c r="AE69" s="830"/>
      <c r="AF69" s="830">
        <v>26</v>
      </c>
      <c r="AG69" s="830"/>
      <c r="AH69" s="830"/>
      <c r="AI69" s="830"/>
      <c r="AJ69" s="830"/>
      <c r="AK69" s="830" t="s">
        <v>554</v>
      </c>
      <c r="AL69" s="830"/>
      <c r="AM69" s="830"/>
      <c r="AN69" s="830"/>
      <c r="AO69" s="830"/>
      <c r="AP69" s="830">
        <v>167</v>
      </c>
      <c r="AQ69" s="830"/>
      <c r="AR69" s="830"/>
      <c r="AS69" s="830"/>
      <c r="AT69" s="830"/>
      <c r="AU69" s="830">
        <v>26</v>
      </c>
      <c r="AV69" s="830"/>
      <c r="AW69" s="830"/>
      <c r="AX69" s="830"/>
      <c r="AY69" s="830"/>
      <c r="AZ69" s="832"/>
      <c r="BA69" s="832"/>
      <c r="BB69" s="832"/>
      <c r="BC69" s="832"/>
      <c r="BD69" s="833"/>
      <c r="BE69" s="241"/>
      <c r="BF69" s="241"/>
      <c r="BG69" s="241"/>
      <c r="BH69" s="241"/>
      <c r="BI69" s="241"/>
      <c r="BJ69" s="241"/>
      <c r="BK69" s="241"/>
      <c r="BL69" s="241"/>
      <c r="BM69" s="241"/>
      <c r="BN69" s="241"/>
      <c r="BO69" s="241"/>
      <c r="BP69" s="241"/>
      <c r="BQ69" s="238">
        <v>63</v>
      </c>
      <c r="BR69" s="243"/>
      <c r="BS69" s="859"/>
      <c r="BT69" s="860"/>
      <c r="BU69" s="860"/>
      <c r="BV69" s="860"/>
      <c r="BW69" s="860"/>
      <c r="BX69" s="860"/>
      <c r="BY69" s="860"/>
      <c r="BZ69" s="860"/>
      <c r="CA69" s="860"/>
      <c r="CB69" s="860"/>
      <c r="CC69" s="860"/>
      <c r="CD69" s="860"/>
      <c r="CE69" s="860"/>
      <c r="CF69" s="860"/>
      <c r="CG69" s="865"/>
      <c r="CH69" s="862"/>
      <c r="CI69" s="863"/>
      <c r="CJ69" s="863"/>
      <c r="CK69" s="863"/>
      <c r="CL69" s="864"/>
      <c r="CM69" s="862"/>
      <c r="CN69" s="863"/>
      <c r="CO69" s="863"/>
      <c r="CP69" s="863"/>
      <c r="CQ69" s="864"/>
      <c r="CR69" s="862"/>
      <c r="CS69" s="863"/>
      <c r="CT69" s="863"/>
      <c r="CU69" s="863"/>
      <c r="CV69" s="864"/>
      <c r="CW69" s="862"/>
      <c r="CX69" s="863"/>
      <c r="CY69" s="863"/>
      <c r="CZ69" s="863"/>
      <c r="DA69" s="864"/>
      <c r="DB69" s="862"/>
      <c r="DC69" s="863"/>
      <c r="DD69" s="863"/>
      <c r="DE69" s="863"/>
      <c r="DF69" s="864"/>
      <c r="DG69" s="862"/>
      <c r="DH69" s="863"/>
      <c r="DI69" s="863"/>
      <c r="DJ69" s="863"/>
      <c r="DK69" s="864"/>
      <c r="DL69" s="862"/>
      <c r="DM69" s="863"/>
      <c r="DN69" s="863"/>
      <c r="DO69" s="863"/>
      <c r="DP69" s="864"/>
      <c r="DQ69" s="862"/>
      <c r="DR69" s="863"/>
      <c r="DS69" s="863"/>
      <c r="DT69" s="863"/>
      <c r="DU69" s="864"/>
      <c r="DV69" s="859"/>
      <c r="DW69" s="860"/>
      <c r="DX69" s="860"/>
      <c r="DY69" s="860"/>
      <c r="DZ69" s="861"/>
      <c r="EA69" s="230"/>
    </row>
    <row r="70" spans="1:131" ht="26.25" customHeight="1" x14ac:dyDescent="0.15">
      <c r="A70" s="238">
        <v>3</v>
      </c>
      <c r="B70" s="873" t="s">
        <v>557</v>
      </c>
      <c r="C70" s="874"/>
      <c r="D70" s="874"/>
      <c r="E70" s="874"/>
      <c r="F70" s="874"/>
      <c r="G70" s="874"/>
      <c r="H70" s="874"/>
      <c r="I70" s="874"/>
      <c r="J70" s="874"/>
      <c r="K70" s="874"/>
      <c r="L70" s="874"/>
      <c r="M70" s="874"/>
      <c r="N70" s="874"/>
      <c r="O70" s="874"/>
      <c r="P70" s="875"/>
      <c r="Q70" s="876">
        <v>1656</v>
      </c>
      <c r="R70" s="830"/>
      <c r="S70" s="830"/>
      <c r="T70" s="830"/>
      <c r="U70" s="830"/>
      <c r="V70" s="830">
        <v>1631</v>
      </c>
      <c r="W70" s="830"/>
      <c r="X70" s="830"/>
      <c r="Y70" s="830"/>
      <c r="Z70" s="830"/>
      <c r="AA70" s="830">
        <v>25</v>
      </c>
      <c r="AB70" s="830"/>
      <c r="AC70" s="830"/>
      <c r="AD70" s="830"/>
      <c r="AE70" s="830"/>
      <c r="AF70" s="830">
        <v>25</v>
      </c>
      <c r="AG70" s="830"/>
      <c r="AH70" s="830"/>
      <c r="AI70" s="830"/>
      <c r="AJ70" s="830"/>
      <c r="AK70" s="830" t="s">
        <v>554</v>
      </c>
      <c r="AL70" s="830"/>
      <c r="AM70" s="830"/>
      <c r="AN70" s="830"/>
      <c r="AO70" s="830"/>
      <c r="AP70" s="830">
        <v>31</v>
      </c>
      <c r="AQ70" s="830"/>
      <c r="AR70" s="830"/>
      <c r="AS70" s="830"/>
      <c r="AT70" s="830"/>
      <c r="AU70" s="830">
        <v>1</v>
      </c>
      <c r="AV70" s="830"/>
      <c r="AW70" s="830"/>
      <c r="AX70" s="830"/>
      <c r="AY70" s="830"/>
      <c r="AZ70" s="832"/>
      <c r="BA70" s="832"/>
      <c r="BB70" s="832"/>
      <c r="BC70" s="832"/>
      <c r="BD70" s="833"/>
      <c r="BE70" s="241"/>
      <c r="BF70" s="241"/>
      <c r="BG70" s="241"/>
      <c r="BH70" s="241"/>
      <c r="BI70" s="241"/>
      <c r="BJ70" s="241"/>
      <c r="BK70" s="241"/>
      <c r="BL70" s="241"/>
      <c r="BM70" s="241"/>
      <c r="BN70" s="241"/>
      <c r="BO70" s="241"/>
      <c r="BP70" s="241"/>
      <c r="BQ70" s="238">
        <v>64</v>
      </c>
      <c r="BR70" s="243"/>
      <c r="BS70" s="859"/>
      <c r="BT70" s="860"/>
      <c r="BU70" s="860"/>
      <c r="BV70" s="860"/>
      <c r="BW70" s="860"/>
      <c r="BX70" s="860"/>
      <c r="BY70" s="860"/>
      <c r="BZ70" s="860"/>
      <c r="CA70" s="860"/>
      <c r="CB70" s="860"/>
      <c r="CC70" s="860"/>
      <c r="CD70" s="860"/>
      <c r="CE70" s="860"/>
      <c r="CF70" s="860"/>
      <c r="CG70" s="865"/>
      <c r="CH70" s="862"/>
      <c r="CI70" s="863"/>
      <c r="CJ70" s="863"/>
      <c r="CK70" s="863"/>
      <c r="CL70" s="864"/>
      <c r="CM70" s="862"/>
      <c r="CN70" s="863"/>
      <c r="CO70" s="863"/>
      <c r="CP70" s="863"/>
      <c r="CQ70" s="864"/>
      <c r="CR70" s="862"/>
      <c r="CS70" s="863"/>
      <c r="CT70" s="863"/>
      <c r="CU70" s="863"/>
      <c r="CV70" s="864"/>
      <c r="CW70" s="862"/>
      <c r="CX70" s="863"/>
      <c r="CY70" s="863"/>
      <c r="CZ70" s="863"/>
      <c r="DA70" s="864"/>
      <c r="DB70" s="862"/>
      <c r="DC70" s="863"/>
      <c r="DD70" s="863"/>
      <c r="DE70" s="863"/>
      <c r="DF70" s="864"/>
      <c r="DG70" s="862"/>
      <c r="DH70" s="863"/>
      <c r="DI70" s="863"/>
      <c r="DJ70" s="863"/>
      <c r="DK70" s="864"/>
      <c r="DL70" s="862"/>
      <c r="DM70" s="863"/>
      <c r="DN70" s="863"/>
      <c r="DO70" s="863"/>
      <c r="DP70" s="864"/>
      <c r="DQ70" s="862"/>
      <c r="DR70" s="863"/>
      <c r="DS70" s="863"/>
      <c r="DT70" s="863"/>
      <c r="DU70" s="864"/>
      <c r="DV70" s="859"/>
      <c r="DW70" s="860"/>
      <c r="DX70" s="860"/>
      <c r="DY70" s="860"/>
      <c r="DZ70" s="861"/>
      <c r="EA70" s="230"/>
    </row>
    <row r="71" spans="1:131" ht="26.25" customHeight="1" x14ac:dyDescent="0.15">
      <c r="A71" s="238">
        <v>4</v>
      </c>
      <c r="B71" s="873" t="s">
        <v>558</v>
      </c>
      <c r="C71" s="874"/>
      <c r="D71" s="874"/>
      <c r="E71" s="874"/>
      <c r="F71" s="874"/>
      <c r="G71" s="874"/>
      <c r="H71" s="874"/>
      <c r="I71" s="874"/>
      <c r="J71" s="874"/>
      <c r="K71" s="874"/>
      <c r="L71" s="874"/>
      <c r="M71" s="874"/>
      <c r="N71" s="874"/>
      <c r="O71" s="874"/>
      <c r="P71" s="875"/>
      <c r="Q71" s="876">
        <v>58</v>
      </c>
      <c r="R71" s="830"/>
      <c r="S71" s="830"/>
      <c r="T71" s="830"/>
      <c r="U71" s="830"/>
      <c r="V71" s="830">
        <v>56</v>
      </c>
      <c r="W71" s="830"/>
      <c r="X71" s="830"/>
      <c r="Y71" s="830"/>
      <c r="Z71" s="830"/>
      <c r="AA71" s="830">
        <v>2</v>
      </c>
      <c r="AB71" s="830"/>
      <c r="AC71" s="830"/>
      <c r="AD71" s="830"/>
      <c r="AE71" s="830"/>
      <c r="AF71" s="830">
        <v>1</v>
      </c>
      <c r="AG71" s="830"/>
      <c r="AH71" s="830"/>
      <c r="AI71" s="830"/>
      <c r="AJ71" s="830"/>
      <c r="AK71" s="830" t="s">
        <v>554</v>
      </c>
      <c r="AL71" s="830"/>
      <c r="AM71" s="830"/>
      <c r="AN71" s="830"/>
      <c r="AO71" s="830"/>
      <c r="AP71" s="830">
        <v>57</v>
      </c>
      <c r="AQ71" s="830"/>
      <c r="AR71" s="830"/>
      <c r="AS71" s="830"/>
      <c r="AT71" s="830"/>
      <c r="AU71" s="830">
        <v>13</v>
      </c>
      <c r="AV71" s="830"/>
      <c r="AW71" s="830"/>
      <c r="AX71" s="830"/>
      <c r="AY71" s="830"/>
      <c r="AZ71" s="832"/>
      <c r="BA71" s="832"/>
      <c r="BB71" s="832"/>
      <c r="BC71" s="832"/>
      <c r="BD71" s="833"/>
      <c r="BE71" s="241"/>
      <c r="BF71" s="241"/>
      <c r="BG71" s="241"/>
      <c r="BH71" s="241"/>
      <c r="BI71" s="241"/>
      <c r="BJ71" s="241"/>
      <c r="BK71" s="241"/>
      <c r="BL71" s="241"/>
      <c r="BM71" s="241"/>
      <c r="BN71" s="241"/>
      <c r="BO71" s="241"/>
      <c r="BP71" s="241"/>
      <c r="BQ71" s="238">
        <v>65</v>
      </c>
      <c r="BR71" s="243"/>
      <c r="BS71" s="859"/>
      <c r="BT71" s="860"/>
      <c r="BU71" s="860"/>
      <c r="BV71" s="860"/>
      <c r="BW71" s="860"/>
      <c r="BX71" s="860"/>
      <c r="BY71" s="860"/>
      <c r="BZ71" s="860"/>
      <c r="CA71" s="860"/>
      <c r="CB71" s="860"/>
      <c r="CC71" s="860"/>
      <c r="CD71" s="860"/>
      <c r="CE71" s="860"/>
      <c r="CF71" s="860"/>
      <c r="CG71" s="865"/>
      <c r="CH71" s="862"/>
      <c r="CI71" s="863"/>
      <c r="CJ71" s="863"/>
      <c r="CK71" s="863"/>
      <c r="CL71" s="864"/>
      <c r="CM71" s="862"/>
      <c r="CN71" s="863"/>
      <c r="CO71" s="863"/>
      <c r="CP71" s="863"/>
      <c r="CQ71" s="864"/>
      <c r="CR71" s="862"/>
      <c r="CS71" s="863"/>
      <c r="CT71" s="863"/>
      <c r="CU71" s="863"/>
      <c r="CV71" s="864"/>
      <c r="CW71" s="862"/>
      <c r="CX71" s="863"/>
      <c r="CY71" s="863"/>
      <c r="CZ71" s="863"/>
      <c r="DA71" s="864"/>
      <c r="DB71" s="862"/>
      <c r="DC71" s="863"/>
      <c r="DD71" s="863"/>
      <c r="DE71" s="863"/>
      <c r="DF71" s="864"/>
      <c r="DG71" s="862"/>
      <c r="DH71" s="863"/>
      <c r="DI71" s="863"/>
      <c r="DJ71" s="863"/>
      <c r="DK71" s="864"/>
      <c r="DL71" s="862"/>
      <c r="DM71" s="863"/>
      <c r="DN71" s="863"/>
      <c r="DO71" s="863"/>
      <c r="DP71" s="864"/>
      <c r="DQ71" s="862"/>
      <c r="DR71" s="863"/>
      <c r="DS71" s="863"/>
      <c r="DT71" s="863"/>
      <c r="DU71" s="864"/>
      <c r="DV71" s="859"/>
      <c r="DW71" s="860"/>
      <c r="DX71" s="860"/>
      <c r="DY71" s="860"/>
      <c r="DZ71" s="861"/>
      <c r="EA71" s="230"/>
    </row>
    <row r="72" spans="1:131" ht="26.25" customHeight="1" x14ac:dyDescent="0.15">
      <c r="A72" s="238">
        <v>5</v>
      </c>
      <c r="B72" s="873" t="s">
        <v>559</v>
      </c>
      <c r="C72" s="874"/>
      <c r="D72" s="874"/>
      <c r="E72" s="874"/>
      <c r="F72" s="874"/>
      <c r="G72" s="874"/>
      <c r="H72" s="874"/>
      <c r="I72" s="874"/>
      <c r="J72" s="874"/>
      <c r="K72" s="874"/>
      <c r="L72" s="874"/>
      <c r="M72" s="874"/>
      <c r="N72" s="874"/>
      <c r="O72" s="874"/>
      <c r="P72" s="875"/>
      <c r="Q72" s="876">
        <v>5106</v>
      </c>
      <c r="R72" s="830"/>
      <c r="S72" s="830"/>
      <c r="T72" s="830"/>
      <c r="U72" s="830"/>
      <c r="V72" s="830">
        <v>4768</v>
      </c>
      <c r="W72" s="830"/>
      <c r="X72" s="830"/>
      <c r="Y72" s="830"/>
      <c r="Z72" s="830"/>
      <c r="AA72" s="830">
        <v>338</v>
      </c>
      <c r="AB72" s="830"/>
      <c r="AC72" s="830"/>
      <c r="AD72" s="830"/>
      <c r="AE72" s="830"/>
      <c r="AF72" s="830">
        <v>338</v>
      </c>
      <c r="AG72" s="830"/>
      <c r="AH72" s="830"/>
      <c r="AI72" s="830"/>
      <c r="AJ72" s="830"/>
      <c r="AK72" s="830">
        <v>240</v>
      </c>
      <c r="AL72" s="830"/>
      <c r="AM72" s="830"/>
      <c r="AN72" s="830"/>
      <c r="AO72" s="830"/>
      <c r="AP72" s="830" t="s">
        <v>554</v>
      </c>
      <c r="AQ72" s="830"/>
      <c r="AR72" s="830"/>
      <c r="AS72" s="830"/>
      <c r="AT72" s="830"/>
      <c r="AU72" s="830" t="s">
        <v>554</v>
      </c>
      <c r="AV72" s="830"/>
      <c r="AW72" s="830"/>
      <c r="AX72" s="830"/>
      <c r="AY72" s="830"/>
      <c r="AZ72" s="832"/>
      <c r="BA72" s="832"/>
      <c r="BB72" s="832"/>
      <c r="BC72" s="832"/>
      <c r="BD72" s="833"/>
      <c r="BE72" s="241"/>
      <c r="BF72" s="241"/>
      <c r="BG72" s="241"/>
      <c r="BH72" s="241"/>
      <c r="BI72" s="241"/>
      <c r="BJ72" s="241"/>
      <c r="BK72" s="241"/>
      <c r="BL72" s="241"/>
      <c r="BM72" s="241"/>
      <c r="BN72" s="241"/>
      <c r="BO72" s="241"/>
      <c r="BP72" s="241"/>
      <c r="BQ72" s="238">
        <v>66</v>
      </c>
      <c r="BR72" s="243"/>
      <c r="BS72" s="859"/>
      <c r="BT72" s="860"/>
      <c r="BU72" s="860"/>
      <c r="BV72" s="860"/>
      <c r="BW72" s="860"/>
      <c r="BX72" s="860"/>
      <c r="BY72" s="860"/>
      <c r="BZ72" s="860"/>
      <c r="CA72" s="860"/>
      <c r="CB72" s="860"/>
      <c r="CC72" s="860"/>
      <c r="CD72" s="860"/>
      <c r="CE72" s="860"/>
      <c r="CF72" s="860"/>
      <c r="CG72" s="865"/>
      <c r="CH72" s="862"/>
      <c r="CI72" s="863"/>
      <c r="CJ72" s="863"/>
      <c r="CK72" s="863"/>
      <c r="CL72" s="864"/>
      <c r="CM72" s="862"/>
      <c r="CN72" s="863"/>
      <c r="CO72" s="863"/>
      <c r="CP72" s="863"/>
      <c r="CQ72" s="864"/>
      <c r="CR72" s="862"/>
      <c r="CS72" s="863"/>
      <c r="CT72" s="863"/>
      <c r="CU72" s="863"/>
      <c r="CV72" s="864"/>
      <c r="CW72" s="862"/>
      <c r="CX72" s="863"/>
      <c r="CY72" s="863"/>
      <c r="CZ72" s="863"/>
      <c r="DA72" s="864"/>
      <c r="DB72" s="862"/>
      <c r="DC72" s="863"/>
      <c r="DD72" s="863"/>
      <c r="DE72" s="863"/>
      <c r="DF72" s="864"/>
      <c r="DG72" s="862"/>
      <c r="DH72" s="863"/>
      <c r="DI72" s="863"/>
      <c r="DJ72" s="863"/>
      <c r="DK72" s="864"/>
      <c r="DL72" s="862"/>
      <c r="DM72" s="863"/>
      <c r="DN72" s="863"/>
      <c r="DO72" s="863"/>
      <c r="DP72" s="864"/>
      <c r="DQ72" s="862"/>
      <c r="DR72" s="863"/>
      <c r="DS72" s="863"/>
      <c r="DT72" s="863"/>
      <c r="DU72" s="864"/>
      <c r="DV72" s="859"/>
      <c r="DW72" s="860"/>
      <c r="DX72" s="860"/>
      <c r="DY72" s="860"/>
      <c r="DZ72" s="861"/>
      <c r="EA72" s="230"/>
    </row>
    <row r="73" spans="1:131" ht="26.25" customHeight="1" x14ac:dyDescent="0.15">
      <c r="A73" s="238">
        <v>6</v>
      </c>
      <c r="B73" s="873" t="s">
        <v>560</v>
      </c>
      <c r="C73" s="874"/>
      <c r="D73" s="874"/>
      <c r="E73" s="874"/>
      <c r="F73" s="874"/>
      <c r="G73" s="874"/>
      <c r="H73" s="874"/>
      <c r="I73" s="874"/>
      <c r="J73" s="874"/>
      <c r="K73" s="874"/>
      <c r="L73" s="874"/>
      <c r="M73" s="874"/>
      <c r="N73" s="874"/>
      <c r="O73" s="874"/>
      <c r="P73" s="875"/>
      <c r="Q73" s="876">
        <v>940</v>
      </c>
      <c r="R73" s="830"/>
      <c r="S73" s="830"/>
      <c r="T73" s="830"/>
      <c r="U73" s="830"/>
      <c r="V73" s="830">
        <v>691</v>
      </c>
      <c r="W73" s="830"/>
      <c r="X73" s="830"/>
      <c r="Y73" s="830"/>
      <c r="Z73" s="830"/>
      <c r="AA73" s="830">
        <v>249</v>
      </c>
      <c r="AB73" s="830"/>
      <c r="AC73" s="830"/>
      <c r="AD73" s="830"/>
      <c r="AE73" s="830"/>
      <c r="AF73" s="830">
        <v>249</v>
      </c>
      <c r="AG73" s="830"/>
      <c r="AH73" s="830"/>
      <c r="AI73" s="830"/>
      <c r="AJ73" s="830"/>
      <c r="AK73" s="830" t="s">
        <v>554</v>
      </c>
      <c r="AL73" s="830"/>
      <c r="AM73" s="830"/>
      <c r="AN73" s="830"/>
      <c r="AO73" s="830"/>
      <c r="AP73" s="830" t="s">
        <v>554</v>
      </c>
      <c r="AQ73" s="830"/>
      <c r="AR73" s="830"/>
      <c r="AS73" s="830"/>
      <c r="AT73" s="830"/>
      <c r="AU73" s="830" t="s">
        <v>554</v>
      </c>
      <c r="AV73" s="830"/>
      <c r="AW73" s="830"/>
      <c r="AX73" s="830"/>
      <c r="AY73" s="830"/>
      <c r="AZ73" s="832"/>
      <c r="BA73" s="832"/>
      <c r="BB73" s="832"/>
      <c r="BC73" s="832"/>
      <c r="BD73" s="833"/>
      <c r="BE73" s="241"/>
      <c r="BF73" s="241"/>
      <c r="BG73" s="241"/>
      <c r="BH73" s="241"/>
      <c r="BI73" s="241"/>
      <c r="BJ73" s="241"/>
      <c r="BK73" s="241"/>
      <c r="BL73" s="241"/>
      <c r="BM73" s="241"/>
      <c r="BN73" s="241"/>
      <c r="BO73" s="241"/>
      <c r="BP73" s="241"/>
      <c r="BQ73" s="238">
        <v>67</v>
      </c>
      <c r="BR73" s="243"/>
      <c r="BS73" s="859"/>
      <c r="BT73" s="860"/>
      <c r="BU73" s="860"/>
      <c r="BV73" s="860"/>
      <c r="BW73" s="860"/>
      <c r="BX73" s="860"/>
      <c r="BY73" s="860"/>
      <c r="BZ73" s="860"/>
      <c r="CA73" s="860"/>
      <c r="CB73" s="860"/>
      <c r="CC73" s="860"/>
      <c r="CD73" s="860"/>
      <c r="CE73" s="860"/>
      <c r="CF73" s="860"/>
      <c r="CG73" s="865"/>
      <c r="CH73" s="862"/>
      <c r="CI73" s="863"/>
      <c r="CJ73" s="863"/>
      <c r="CK73" s="863"/>
      <c r="CL73" s="864"/>
      <c r="CM73" s="862"/>
      <c r="CN73" s="863"/>
      <c r="CO73" s="863"/>
      <c r="CP73" s="863"/>
      <c r="CQ73" s="864"/>
      <c r="CR73" s="862"/>
      <c r="CS73" s="863"/>
      <c r="CT73" s="863"/>
      <c r="CU73" s="863"/>
      <c r="CV73" s="864"/>
      <c r="CW73" s="862"/>
      <c r="CX73" s="863"/>
      <c r="CY73" s="863"/>
      <c r="CZ73" s="863"/>
      <c r="DA73" s="864"/>
      <c r="DB73" s="862"/>
      <c r="DC73" s="863"/>
      <c r="DD73" s="863"/>
      <c r="DE73" s="863"/>
      <c r="DF73" s="864"/>
      <c r="DG73" s="862"/>
      <c r="DH73" s="863"/>
      <c r="DI73" s="863"/>
      <c r="DJ73" s="863"/>
      <c r="DK73" s="864"/>
      <c r="DL73" s="862"/>
      <c r="DM73" s="863"/>
      <c r="DN73" s="863"/>
      <c r="DO73" s="863"/>
      <c r="DP73" s="864"/>
      <c r="DQ73" s="862"/>
      <c r="DR73" s="863"/>
      <c r="DS73" s="863"/>
      <c r="DT73" s="863"/>
      <c r="DU73" s="864"/>
      <c r="DV73" s="859"/>
      <c r="DW73" s="860"/>
      <c r="DX73" s="860"/>
      <c r="DY73" s="860"/>
      <c r="DZ73" s="861"/>
      <c r="EA73" s="230"/>
    </row>
    <row r="74" spans="1:131" ht="26.25" customHeight="1" x14ac:dyDescent="0.15">
      <c r="A74" s="238">
        <v>7</v>
      </c>
      <c r="B74" s="873" t="s">
        <v>561</v>
      </c>
      <c r="C74" s="874"/>
      <c r="D74" s="874"/>
      <c r="E74" s="874"/>
      <c r="F74" s="874"/>
      <c r="G74" s="874"/>
      <c r="H74" s="874"/>
      <c r="I74" s="874"/>
      <c r="J74" s="874"/>
      <c r="K74" s="874"/>
      <c r="L74" s="874"/>
      <c r="M74" s="874"/>
      <c r="N74" s="874"/>
      <c r="O74" s="874"/>
      <c r="P74" s="875"/>
      <c r="Q74" s="876">
        <v>245</v>
      </c>
      <c r="R74" s="830"/>
      <c r="S74" s="830"/>
      <c r="T74" s="830"/>
      <c r="U74" s="830"/>
      <c r="V74" s="830">
        <v>236</v>
      </c>
      <c r="W74" s="830"/>
      <c r="X74" s="830"/>
      <c r="Y74" s="830"/>
      <c r="Z74" s="830"/>
      <c r="AA74" s="830">
        <v>9</v>
      </c>
      <c r="AB74" s="830"/>
      <c r="AC74" s="830"/>
      <c r="AD74" s="830"/>
      <c r="AE74" s="830"/>
      <c r="AF74" s="830">
        <v>9</v>
      </c>
      <c r="AG74" s="830"/>
      <c r="AH74" s="830"/>
      <c r="AI74" s="830"/>
      <c r="AJ74" s="830"/>
      <c r="AK74" s="830">
        <v>238</v>
      </c>
      <c r="AL74" s="830"/>
      <c r="AM74" s="830"/>
      <c r="AN74" s="830"/>
      <c r="AO74" s="830"/>
      <c r="AP74" s="830" t="s">
        <v>554</v>
      </c>
      <c r="AQ74" s="830"/>
      <c r="AR74" s="830"/>
      <c r="AS74" s="830"/>
      <c r="AT74" s="830"/>
      <c r="AU74" s="830" t="s">
        <v>554</v>
      </c>
      <c r="AV74" s="830"/>
      <c r="AW74" s="830"/>
      <c r="AX74" s="830"/>
      <c r="AY74" s="830"/>
      <c r="AZ74" s="832"/>
      <c r="BA74" s="832"/>
      <c r="BB74" s="832"/>
      <c r="BC74" s="832"/>
      <c r="BD74" s="833"/>
      <c r="BE74" s="241"/>
      <c r="BF74" s="241"/>
      <c r="BG74" s="241"/>
      <c r="BH74" s="241"/>
      <c r="BI74" s="241"/>
      <c r="BJ74" s="241"/>
      <c r="BK74" s="241"/>
      <c r="BL74" s="241"/>
      <c r="BM74" s="241"/>
      <c r="BN74" s="241"/>
      <c r="BO74" s="241"/>
      <c r="BP74" s="241"/>
      <c r="BQ74" s="238">
        <v>68</v>
      </c>
      <c r="BR74" s="243"/>
      <c r="BS74" s="859"/>
      <c r="BT74" s="860"/>
      <c r="BU74" s="860"/>
      <c r="BV74" s="860"/>
      <c r="BW74" s="860"/>
      <c r="BX74" s="860"/>
      <c r="BY74" s="860"/>
      <c r="BZ74" s="860"/>
      <c r="CA74" s="860"/>
      <c r="CB74" s="860"/>
      <c r="CC74" s="860"/>
      <c r="CD74" s="860"/>
      <c r="CE74" s="860"/>
      <c r="CF74" s="860"/>
      <c r="CG74" s="865"/>
      <c r="CH74" s="862"/>
      <c r="CI74" s="863"/>
      <c r="CJ74" s="863"/>
      <c r="CK74" s="863"/>
      <c r="CL74" s="864"/>
      <c r="CM74" s="862"/>
      <c r="CN74" s="863"/>
      <c r="CO74" s="863"/>
      <c r="CP74" s="863"/>
      <c r="CQ74" s="864"/>
      <c r="CR74" s="862"/>
      <c r="CS74" s="863"/>
      <c r="CT74" s="863"/>
      <c r="CU74" s="863"/>
      <c r="CV74" s="864"/>
      <c r="CW74" s="862"/>
      <c r="CX74" s="863"/>
      <c r="CY74" s="863"/>
      <c r="CZ74" s="863"/>
      <c r="DA74" s="864"/>
      <c r="DB74" s="862"/>
      <c r="DC74" s="863"/>
      <c r="DD74" s="863"/>
      <c r="DE74" s="863"/>
      <c r="DF74" s="864"/>
      <c r="DG74" s="862"/>
      <c r="DH74" s="863"/>
      <c r="DI74" s="863"/>
      <c r="DJ74" s="863"/>
      <c r="DK74" s="864"/>
      <c r="DL74" s="862"/>
      <c r="DM74" s="863"/>
      <c r="DN74" s="863"/>
      <c r="DO74" s="863"/>
      <c r="DP74" s="864"/>
      <c r="DQ74" s="862"/>
      <c r="DR74" s="863"/>
      <c r="DS74" s="863"/>
      <c r="DT74" s="863"/>
      <c r="DU74" s="864"/>
      <c r="DV74" s="859"/>
      <c r="DW74" s="860"/>
      <c r="DX74" s="860"/>
      <c r="DY74" s="860"/>
      <c r="DZ74" s="861"/>
      <c r="EA74" s="230"/>
    </row>
    <row r="75" spans="1:131" ht="26.25" customHeight="1" x14ac:dyDescent="0.15">
      <c r="A75" s="238">
        <v>8</v>
      </c>
      <c r="B75" s="873" t="s">
        <v>562</v>
      </c>
      <c r="C75" s="874"/>
      <c r="D75" s="874"/>
      <c r="E75" s="874"/>
      <c r="F75" s="874"/>
      <c r="G75" s="874"/>
      <c r="H75" s="874"/>
      <c r="I75" s="874"/>
      <c r="J75" s="874"/>
      <c r="K75" s="874"/>
      <c r="L75" s="874"/>
      <c r="M75" s="874"/>
      <c r="N75" s="874"/>
      <c r="O75" s="874"/>
      <c r="P75" s="875"/>
      <c r="Q75" s="877">
        <v>911</v>
      </c>
      <c r="R75" s="878"/>
      <c r="S75" s="878"/>
      <c r="T75" s="878"/>
      <c r="U75" s="834"/>
      <c r="V75" s="879">
        <v>909</v>
      </c>
      <c r="W75" s="878"/>
      <c r="X75" s="878"/>
      <c r="Y75" s="878"/>
      <c r="Z75" s="834"/>
      <c r="AA75" s="879">
        <v>2</v>
      </c>
      <c r="AB75" s="878"/>
      <c r="AC75" s="878"/>
      <c r="AD75" s="878"/>
      <c r="AE75" s="834"/>
      <c r="AF75" s="879">
        <v>2</v>
      </c>
      <c r="AG75" s="878"/>
      <c r="AH75" s="878"/>
      <c r="AI75" s="878"/>
      <c r="AJ75" s="834"/>
      <c r="AK75" s="879" t="s">
        <v>554</v>
      </c>
      <c r="AL75" s="878"/>
      <c r="AM75" s="878"/>
      <c r="AN75" s="878"/>
      <c r="AO75" s="834"/>
      <c r="AP75" s="879" t="s">
        <v>554</v>
      </c>
      <c r="AQ75" s="878"/>
      <c r="AR75" s="878"/>
      <c r="AS75" s="878"/>
      <c r="AT75" s="834"/>
      <c r="AU75" s="879" t="s">
        <v>554</v>
      </c>
      <c r="AV75" s="878"/>
      <c r="AW75" s="878"/>
      <c r="AX75" s="878"/>
      <c r="AY75" s="834"/>
      <c r="AZ75" s="832"/>
      <c r="BA75" s="832"/>
      <c r="BB75" s="832"/>
      <c r="BC75" s="832"/>
      <c r="BD75" s="833"/>
      <c r="BE75" s="241"/>
      <c r="BF75" s="241"/>
      <c r="BG75" s="241"/>
      <c r="BH75" s="241"/>
      <c r="BI75" s="241"/>
      <c r="BJ75" s="241"/>
      <c r="BK75" s="241"/>
      <c r="BL75" s="241"/>
      <c r="BM75" s="241"/>
      <c r="BN75" s="241"/>
      <c r="BO75" s="241"/>
      <c r="BP75" s="241"/>
      <c r="BQ75" s="238">
        <v>69</v>
      </c>
      <c r="BR75" s="243"/>
      <c r="BS75" s="859"/>
      <c r="BT75" s="860"/>
      <c r="BU75" s="860"/>
      <c r="BV75" s="860"/>
      <c r="BW75" s="860"/>
      <c r="BX75" s="860"/>
      <c r="BY75" s="860"/>
      <c r="BZ75" s="860"/>
      <c r="CA75" s="860"/>
      <c r="CB75" s="860"/>
      <c r="CC75" s="860"/>
      <c r="CD75" s="860"/>
      <c r="CE75" s="860"/>
      <c r="CF75" s="860"/>
      <c r="CG75" s="865"/>
      <c r="CH75" s="862"/>
      <c r="CI75" s="863"/>
      <c r="CJ75" s="863"/>
      <c r="CK75" s="863"/>
      <c r="CL75" s="864"/>
      <c r="CM75" s="862"/>
      <c r="CN75" s="863"/>
      <c r="CO75" s="863"/>
      <c r="CP75" s="863"/>
      <c r="CQ75" s="864"/>
      <c r="CR75" s="862"/>
      <c r="CS75" s="863"/>
      <c r="CT75" s="863"/>
      <c r="CU75" s="863"/>
      <c r="CV75" s="864"/>
      <c r="CW75" s="862"/>
      <c r="CX75" s="863"/>
      <c r="CY75" s="863"/>
      <c r="CZ75" s="863"/>
      <c r="DA75" s="864"/>
      <c r="DB75" s="862"/>
      <c r="DC75" s="863"/>
      <c r="DD75" s="863"/>
      <c r="DE75" s="863"/>
      <c r="DF75" s="864"/>
      <c r="DG75" s="862"/>
      <c r="DH75" s="863"/>
      <c r="DI75" s="863"/>
      <c r="DJ75" s="863"/>
      <c r="DK75" s="864"/>
      <c r="DL75" s="862"/>
      <c r="DM75" s="863"/>
      <c r="DN75" s="863"/>
      <c r="DO75" s="863"/>
      <c r="DP75" s="864"/>
      <c r="DQ75" s="862"/>
      <c r="DR75" s="863"/>
      <c r="DS75" s="863"/>
      <c r="DT75" s="863"/>
      <c r="DU75" s="864"/>
      <c r="DV75" s="859"/>
      <c r="DW75" s="860"/>
      <c r="DX75" s="860"/>
      <c r="DY75" s="860"/>
      <c r="DZ75" s="861"/>
      <c r="EA75" s="230"/>
    </row>
    <row r="76" spans="1:131" ht="26.25" customHeight="1" x14ac:dyDescent="0.15">
      <c r="A76" s="238">
        <v>9</v>
      </c>
      <c r="B76" s="873" t="s">
        <v>563</v>
      </c>
      <c r="C76" s="874"/>
      <c r="D76" s="874"/>
      <c r="E76" s="874"/>
      <c r="F76" s="874"/>
      <c r="G76" s="874"/>
      <c r="H76" s="874"/>
      <c r="I76" s="874"/>
      <c r="J76" s="874"/>
      <c r="K76" s="874"/>
      <c r="L76" s="874"/>
      <c r="M76" s="874"/>
      <c r="N76" s="874"/>
      <c r="O76" s="874"/>
      <c r="P76" s="875"/>
      <c r="Q76" s="877">
        <v>303798</v>
      </c>
      <c r="R76" s="878"/>
      <c r="S76" s="878"/>
      <c r="T76" s="878"/>
      <c r="U76" s="834"/>
      <c r="V76" s="879">
        <v>300652</v>
      </c>
      <c r="W76" s="878"/>
      <c r="X76" s="878"/>
      <c r="Y76" s="878"/>
      <c r="Z76" s="834"/>
      <c r="AA76" s="879">
        <v>3146</v>
      </c>
      <c r="AB76" s="878"/>
      <c r="AC76" s="878"/>
      <c r="AD76" s="878"/>
      <c r="AE76" s="834"/>
      <c r="AF76" s="879">
        <v>3146</v>
      </c>
      <c r="AG76" s="878"/>
      <c r="AH76" s="878"/>
      <c r="AI76" s="878"/>
      <c r="AJ76" s="834"/>
      <c r="AK76" s="879">
        <v>5678</v>
      </c>
      <c r="AL76" s="878"/>
      <c r="AM76" s="878"/>
      <c r="AN76" s="878"/>
      <c r="AO76" s="834"/>
      <c r="AP76" s="879" t="s">
        <v>554</v>
      </c>
      <c r="AQ76" s="878"/>
      <c r="AR76" s="878"/>
      <c r="AS76" s="878"/>
      <c r="AT76" s="834"/>
      <c r="AU76" s="879" t="s">
        <v>554</v>
      </c>
      <c r="AV76" s="878"/>
      <c r="AW76" s="878"/>
      <c r="AX76" s="878"/>
      <c r="AY76" s="834"/>
      <c r="AZ76" s="832"/>
      <c r="BA76" s="832"/>
      <c r="BB76" s="832"/>
      <c r="BC76" s="832"/>
      <c r="BD76" s="833"/>
      <c r="BE76" s="241"/>
      <c r="BF76" s="241"/>
      <c r="BG76" s="241"/>
      <c r="BH76" s="241"/>
      <c r="BI76" s="241"/>
      <c r="BJ76" s="241"/>
      <c r="BK76" s="241"/>
      <c r="BL76" s="241"/>
      <c r="BM76" s="241"/>
      <c r="BN76" s="241"/>
      <c r="BO76" s="241"/>
      <c r="BP76" s="241"/>
      <c r="BQ76" s="238">
        <v>70</v>
      </c>
      <c r="BR76" s="243"/>
      <c r="BS76" s="859"/>
      <c r="BT76" s="860"/>
      <c r="BU76" s="860"/>
      <c r="BV76" s="860"/>
      <c r="BW76" s="860"/>
      <c r="BX76" s="860"/>
      <c r="BY76" s="860"/>
      <c r="BZ76" s="860"/>
      <c r="CA76" s="860"/>
      <c r="CB76" s="860"/>
      <c r="CC76" s="860"/>
      <c r="CD76" s="860"/>
      <c r="CE76" s="860"/>
      <c r="CF76" s="860"/>
      <c r="CG76" s="865"/>
      <c r="CH76" s="862"/>
      <c r="CI76" s="863"/>
      <c r="CJ76" s="863"/>
      <c r="CK76" s="863"/>
      <c r="CL76" s="864"/>
      <c r="CM76" s="862"/>
      <c r="CN76" s="863"/>
      <c r="CO76" s="863"/>
      <c r="CP76" s="863"/>
      <c r="CQ76" s="864"/>
      <c r="CR76" s="862"/>
      <c r="CS76" s="863"/>
      <c r="CT76" s="863"/>
      <c r="CU76" s="863"/>
      <c r="CV76" s="864"/>
      <c r="CW76" s="862"/>
      <c r="CX76" s="863"/>
      <c r="CY76" s="863"/>
      <c r="CZ76" s="863"/>
      <c r="DA76" s="864"/>
      <c r="DB76" s="862"/>
      <c r="DC76" s="863"/>
      <c r="DD76" s="863"/>
      <c r="DE76" s="863"/>
      <c r="DF76" s="864"/>
      <c r="DG76" s="862"/>
      <c r="DH76" s="863"/>
      <c r="DI76" s="863"/>
      <c r="DJ76" s="863"/>
      <c r="DK76" s="864"/>
      <c r="DL76" s="862"/>
      <c r="DM76" s="863"/>
      <c r="DN76" s="863"/>
      <c r="DO76" s="863"/>
      <c r="DP76" s="864"/>
      <c r="DQ76" s="862"/>
      <c r="DR76" s="863"/>
      <c r="DS76" s="863"/>
      <c r="DT76" s="863"/>
      <c r="DU76" s="864"/>
      <c r="DV76" s="859"/>
      <c r="DW76" s="860"/>
      <c r="DX76" s="860"/>
      <c r="DY76" s="860"/>
      <c r="DZ76" s="861"/>
      <c r="EA76" s="230"/>
    </row>
    <row r="77" spans="1:131" ht="26.25" customHeight="1" x14ac:dyDescent="0.15">
      <c r="A77" s="238">
        <v>10</v>
      </c>
      <c r="B77" s="873" t="s">
        <v>564</v>
      </c>
      <c r="C77" s="874"/>
      <c r="D77" s="874"/>
      <c r="E77" s="874"/>
      <c r="F77" s="874"/>
      <c r="G77" s="874"/>
      <c r="H77" s="874"/>
      <c r="I77" s="874"/>
      <c r="J77" s="874"/>
      <c r="K77" s="874"/>
      <c r="L77" s="874"/>
      <c r="M77" s="874"/>
      <c r="N77" s="874"/>
      <c r="O77" s="874"/>
      <c r="P77" s="875"/>
      <c r="Q77" s="877">
        <v>85</v>
      </c>
      <c r="R77" s="878"/>
      <c r="S77" s="878"/>
      <c r="T77" s="878"/>
      <c r="U77" s="834"/>
      <c r="V77" s="879">
        <v>72</v>
      </c>
      <c r="W77" s="878"/>
      <c r="X77" s="878"/>
      <c r="Y77" s="878"/>
      <c r="Z77" s="834"/>
      <c r="AA77" s="879">
        <v>13</v>
      </c>
      <c r="AB77" s="878"/>
      <c r="AC77" s="878"/>
      <c r="AD77" s="878"/>
      <c r="AE77" s="834"/>
      <c r="AF77" s="879">
        <v>13</v>
      </c>
      <c r="AG77" s="878"/>
      <c r="AH77" s="878"/>
      <c r="AI77" s="878"/>
      <c r="AJ77" s="834"/>
      <c r="AK77" s="879">
        <v>15</v>
      </c>
      <c r="AL77" s="878"/>
      <c r="AM77" s="878"/>
      <c r="AN77" s="878"/>
      <c r="AO77" s="834"/>
      <c r="AP77" s="879" t="s">
        <v>554</v>
      </c>
      <c r="AQ77" s="878"/>
      <c r="AR77" s="878"/>
      <c r="AS77" s="878"/>
      <c r="AT77" s="834"/>
      <c r="AU77" s="879" t="s">
        <v>554</v>
      </c>
      <c r="AV77" s="878"/>
      <c r="AW77" s="878"/>
      <c r="AX77" s="878"/>
      <c r="AY77" s="834"/>
      <c r="AZ77" s="832"/>
      <c r="BA77" s="832"/>
      <c r="BB77" s="832"/>
      <c r="BC77" s="832"/>
      <c r="BD77" s="833"/>
      <c r="BE77" s="241"/>
      <c r="BF77" s="241"/>
      <c r="BG77" s="241"/>
      <c r="BH77" s="241"/>
      <c r="BI77" s="241"/>
      <c r="BJ77" s="241"/>
      <c r="BK77" s="241"/>
      <c r="BL77" s="241"/>
      <c r="BM77" s="241"/>
      <c r="BN77" s="241"/>
      <c r="BO77" s="241"/>
      <c r="BP77" s="241"/>
      <c r="BQ77" s="238">
        <v>71</v>
      </c>
      <c r="BR77" s="243"/>
      <c r="BS77" s="859"/>
      <c r="BT77" s="860"/>
      <c r="BU77" s="860"/>
      <c r="BV77" s="860"/>
      <c r="BW77" s="860"/>
      <c r="BX77" s="860"/>
      <c r="BY77" s="860"/>
      <c r="BZ77" s="860"/>
      <c r="CA77" s="860"/>
      <c r="CB77" s="860"/>
      <c r="CC77" s="860"/>
      <c r="CD77" s="860"/>
      <c r="CE77" s="860"/>
      <c r="CF77" s="860"/>
      <c r="CG77" s="865"/>
      <c r="CH77" s="862"/>
      <c r="CI77" s="863"/>
      <c r="CJ77" s="863"/>
      <c r="CK77" s="863"/>
      <c r="CL77" s="864"/>
      <c r="CM77" s="862"/>
      <c r="CN77" s="863"/>
      <c r="CO77" s="863"/>
      <c r="CP77" s="863"/>
      <c r="CQ77" s="864"/>
      <c r="CR77" s="862"/>
      <c r="CS77" s="863"/>
      <c r="CT77" s="863"/>
      <c r="CU77" s="863"/>
      <c r="CV77" s="864"/>
      <c r="CW77" s="862"/>
      <c r="CX77" s="863"/>
      <c r="CY77" s="863"/>
      <c r="CZ77" s="863"/>
      <c r="DA77" s="864"/>
      <c r="DB77" s="862"/>
      <c r="DC77" s="863"/>
      <c r="DD77" s="863"/>
      <c r="DE77" s="863"/>
      <c r="DF77" s="864"/>
      <c r="DG77" s="862"/>
      <c r="DH77" s="863"/>
      <c r="DI77" s="863"/>
      <c r="DJ77" s="863"/>
      <c r="DK77" s="864"/>
      <c r="DL77" s="862"/>
      <c r="DM77" s="863"/>
      <c r="DN77" s="863"/>
      <c r="DO77" s="863"/>
      <c r="DP77" s="864"/>
      <c r="DQ77" s="862"/>
      <c r="DR77" s="863"/>
      <c r="DS77" s="863"/>
      <c r="DT77" s="863"/>
      <c r="DU77" s="864"/>
      <c r="DV77" s="859"/>
      <c r="DW77" s="860"/>
      <c r="DX77" s="860"/>
      <c r="DY77" s="860"/>
      <c r="DZ77" s="861"/>
      <c r="EA77" s="230"/>
    </row>
    <row r="78" spans="1:131" ht="26.25" customHeight="1" x14ac:dyDescent="0.15">
      <c r="A78" s="238">
        <v>11</v>
      </c>
      <c r="B78" s="873"/>
      <c r="C78" s="874"/>
      <c r="D78" s="874"/>
      <c r="E78" s="874"/>
      <c r="F78" s="874"/>
      <c r="G78" s="874"/>
      <c r="H78" s="874"/>
      <c r="I78" s="874"/>
      <c r="J78" s="874"/>
      <c r="K78" s="874"/>
      <c r="L78" s="874"/>
      <c r="M78" s="874"/>
      <c r="N78" s="874"/>
      <c r="O78" s="874"/>
      <c r="P78" s="875"/>
      <c r="Q78" s="876"/>
      <c r="R78" s="830"/>
      <c r="S78" s="830"/>
      <c r="T78" s="830"/>
      <c r="U78" s="830"/>
      <c r="V78" s="830"/>
      <c r="W78" s="830"/>
      <c r="X78" s="830"/>
      <c r="Y78" s="830"/>
      <c r="Z78" s="830"/>
      <c r="AA78" s="830"/>
      <c r="AB78" s="830"/>
      <c r="AC78" s="830"/>
      <c r="AD78" s="830"/>
      <c r="AE78" s="830"/>
      <c r="AF78" s="830"/>
      <c r="AG78" s="830"/>
      <c r="AH78" s="830"/>
      <c r="AI78" s="830"/>
      <c r="AJ78" s="830"/>
      <c r="AK78" s="830"/>
      <c r="AL78" s="830"/>
      <c r="AM78" s="830"/>
      <c r="AN78" s="830"/>
      <c r="AO78" s="830"/>
      <c r="AP78" s="830"/>
      <c r="AQ78" s="830"/>
      <c r="AR78" s="830"/>
      <c r="AS78" s="830"/>
      <c r="AT78" s="830"/>
      <c r="AU78" s="830"/>
      <c r="AV78" s="830"/>
      <c r="AW78" s="830"/>
      <c r="AX78" s="830"/>
      <c r="AY78" s="830"/>
      <c r="AZ78" s="832"/>
      <c r="BA78" s="832"/>
      <c r="BB78" s="832"/>
      <c r="BC78" s="832"/>
      <c r="BD78" s="833"/>
      <c r="BE78" s="241"/>
      <c r="BF78" s="241"/>
      <c r="BG78" s="241"/>
      <c r="BH78" s="241"/>
      <c r="BI78" s="241"/>
      <c r="BJ78" s="230"/>
      <c r="BK78" s="230"/>
      <c r="BL78" s="230"/>
      <c r="BM78" s="230"/>
      <c r="BN78" s="230"/>
      <c r="BO78" s="241"/>
      <c r="BP78" s="241"/>
      <c r="BQ78" s="238">
        <v>72</v>
      </c>
      <c r="BR78" s="243"/>
      <c r="BS78" s="859"/>
      <c r="BT78" s="860"/>
      <c r="BU78" s="860"/>
      <c r="BV78" s="860"/>
      <c r="BW78" s="860"/>
      <c r="BX78" s="860"/>
      <c r="BY78" s="860"/>
      <c r="BZ78" s="860"/>
      <c r="CA78" s="860"/>
      <c r="CB78" s="860"/>
      <c r="CC78" s="860"/>
      <c r="CD78" s="860"/>
      <c r="CE78" s="860"/>
      <c r="CF78" s="860"/>
      <c r="CG78" s="865"/>
      <c r="CH78" s="862"/>
      <c r="CI78" s="863"/>
      <c r="CJ78" s="863"/>
      <c r="CK78" s="863"/>
      <c r="CL78" s="864"/>
      <c r="CM78" s="862"/>
      <c r="CN78" s="863"/>
      <c r="CO78" s="863"/>
      <c r="CP78" s="863"/>
      <c r="CQ78" s="864"/>
      <c r="CR78" s="862"/>
      <c r="CS78" s="863"/>
      <c r="CT78" s="863"/>
      <c r="CU78" s="863"/>
      <c r="CV78" s="864"/>
      <c r="CW78" s="862"/>
      <c r="CX78" s="863"/>
      <c r="CY78" s="863"/>
      <c r="CZ78" s="863"/>
      <c r="DA78" s="864"/>
      <c r="DB78" s="862"/>
      <c r="DC78" s="863"/>
      <c r="DD78" s="863"/>
      <c r="DE78" s="863"/>
      <c r="DF78" s="864"/>
      <c r="DG78" s="862"/>
      <c r="DH78" s="863"/>
      <c r="DI78" s="863"/>
      <c r="DJ78" s="863"/>
      <c r="DK78" s="864"/>
      <c r="DL78" s="862"/>
      <c r="DM78" s="863"/>
      <c r="DN78" s="863"/>
      <c r="DO78" s="863"/>
      <c r="DP78" s="864"/>
      <c r="DQ78" s="862"/>
      <c r="DR78" s="863"/>
      <c r="DS78" s="863"/>
      <c r="DT78" s="863"/>
      <c r="DU78" s="864"/>
      <c r="DV78" s="859"/>
      <c r="DW78" s="860"/>
      <c r="DX78" s="860"/>
      <c r="DY78" s="860"/>
      <c r="DZ78" s="861"/>
      <c r="EA78" s="230"/>
    </row>
    <row r="79" spans="1:131" ht="26.25" customHeight="1" x14ac:dyDescent="0.15">
      <c r="A79" s="238">
        <v>12</v>
      </c>
      <c r="B79" s="873"/>
      <c r="C79" s="874"/>
      <c r="D79" s="874"/>
      <c r="E79" s="874"/>
      <c r="F79" s="874"/>
      <c r="G79" s="874"/>
      <c r="H79" s="874"/>
      <c r="I79" s="874"/>
      <c r="J79" s="874"/>
      <c r="K79" s="874"/>
      <c r="L79" s="874"/>
      <c r="M79" s="874"/>
      <c r="N79" s="874"/>
      <c r="O79" s="874"/>
      <c r="P79" s="875"/>
      <c r="Q79" s="876"/>
      <c r="R79" s="830"/>
      <c r="S79" s="830"/>
      <c r="T79" s="830"/>
      <c r="U79" s="830"/>
      <c r="V79" s="830"/>
      <c r="W79" s="830"/>
      <c r="X79" s="830"/>
      <c r="Y79" s="830"/>
      <c r="Z79" s="830"/>
      <c r="AA79" s="830"/>
      <c r="AB79" s="830"/>
      <c r="AC79" s="830"/>
      <c r="AD79" s="830"/>
      <c r="AE79" s="830"/>
      <c r="AF79" s="830"/>
      <c r="AG79" s="830"/>
      <c r="AH79" s="830"/>
      <c r="AI79" s="830"/>
      <c r="AJ79" s="830"/>
      <c r="AK79" s="830"/>
      <c r="AL79" s="830"/>
      <c r="AM79" s="830"/>
      <c r="AN79" s="830"/>
      <c r="AO79" s="830"/>
      <c r="AP79" s="830"/>
      <c r="AQ79" s="830"/>
      <c r="AR79" s="830"/>
      <c r="AS79" s="830"/>
      <c r="AT79" s="830"/>
      <c r="AU79" s="830"/>
      <c r="AV79" s="830"/>
      <c r="AW79" s="830"/>
      <c r="AX79" s="830"/>
      <c r="AY79" s="830"/>
      <c r="AZ79" s="832"/>
      <c r="BA79" s="832"/>
      <c r="BB79" s="832"/>
      <c r="BC79" s="832"/>
      <c r="BD79" s="833"/>
      <c r="BE79" s="241"/>
      <c r="BF79" s="241"/>
      <c r="BG79" s="241"/>
      <c r="BH79" s="241"/>
      <c r="BI79" s="241"/>
      <c r="BJ79" s="230"/>
      <c r="BK79" s="230"/>
      <c r="BL79" s="230"/>
      <c r="BM79" s="230"/>
      <c r="BN79" s="230"/>
      <c r="BO79" s="241"/>
      <c r="BP79" s="241"/>
      <c r="BQ79" s="238">
        <v>73</v>
      </c>
      <c r="BR79" s="243"/>
      <c r="BS79" s="859"/>
      <c r="BT79" s="860"/>
      <c r="BU79" s="860"/>
      <c r="BV79" s="860"/>
      <c r="BW79" s="860"/>
      <c r="BX79" s="860"/>
      <c r="BY79" s="860"/>
      <c r="BZ79" s="860"/>
      <c r="CA79" s="860"/>
      <c r="CB79" s="860"/>
      <c r="CC79" s="860"/>
      <c r="CD79" s="860"/>
      <c r="CE79" s="860"/>
      <c r="CF79" s="860"/>
      <c r="CG79" s="865"/>
      <c r="CH79" s="862"/>
      <c r="CI79" s="863"/>
      <c r="CJ79" s="863"/>
      <c r="CK79" s="863"/>
      <c r="CL79" s="864"/>
      <c r="CM79" s="862"/>
      <c r="CN79" s="863"/>
      <c r="CO79" s="863"/>
      <c r="CP79" s="863"/>
      <c r="CQ79" s="864"/>
      <c r="CR79" s="862"/>
      <c r="CS79" s="863"/>
      <c r="CT79" s="863"/>
      <c r="CU79" s="863"/>
      <c r="CV79" s="864"/>
      <c r="CW79" s="862"/>
      <c r="CX79" s="863"/>
      <c r="CY79" s="863"/>
      <c r="CZ79" s="863"/>
      <c r="DA79" s="864"/>
      <c r="DB79" s="862"/>
      <c r="DC79" s="863"/>
      <c r="DD79" s="863"/>
      <c r="DE79" s="863"/>
      <c r="DF79" s="864"/>
      <c r="DG79" s="862"/>
      <c r="DH79" s="863"/>
      <c r="DI79" s="863"/>
      <c r="DJ79" s="863"/>
      <c r="DK79" s="864"/>
      <c r="DL79" s="862"/>
      <c r="DM79" s="863"/>
      <c r="DN79" s="863"/>
      <c r="DO79" s="863"/>
      <c r="DP79" s="864"/>
      <c r="DQ79" s="862"/>
      <c r="DR79" s="863"/>
      <c r="DS79" s="863"/>
      <c r="DT79" s="863"/>
      <c r="DU79" s="864"/>
      <c r="DV79" s="859"/>
      <c r="DW79" s="860"/>
      <c r="DX79" s="860"/>
      <c r="DY79" s="860"/>
      <c r="DZ79" s="861"/>
      <c r="EA79" s="230"/>
    </row>
    <row r="80" spans="1:131" ht="26.25" customHeight="1" x14ac:dyDescent="0.15">
      <c r="A80" s="238">
        <v>13</v>
      </c>
      <c r="B80" s="873"/>
      <c r="C80" s="874"/>
      <c r="D80" s="874"/>
      <c r="E80" s="874"/>
      <c r="F80" s="874"/>
      <c r="G80" s="874"/>
      <c r="H80" s="874"/>
      <c r="I80" s="874"/>
      <c r="J80" s="874"/>
      <c r="K80" s="874"/>
      <c r="L80" s="874"/>
      <c r="M80" s="874"/>
      <c r="N80" s="874"/>
      <c r="O80" s="874"/>
      <c r="P80" s="875"/>
      <c r="Q80" s="876"/>
      <c r="R80" s="830"/>
      <c r="S80" s="830"/>
      <c r="T80" s="830"/>
      <c r="U80" s="830"/>
      <c r="V80" s="830"/>
      <c r="W80" s="830"/>
      <c r="X80" s="830"/>
      <c r="Y80" s="830"/>
      <c r="Z80" s="830"/>
      <c r="AA80" s="830"/>
      <c r="AB80" s="830"/>
      <c r="AC80" s="830"/>
      <c r="AD80" s="830"/>
      <c r="AE80" s="830"/>
      <c r="AF80" s="830"/>
      <c r="AG80" s="830"/>
      <c r="AH80" s="830"/>
      <c r="AI80" s="830"/>
      <c r="AJ80" s="830"/>
      <c r="AK80" s="830"/>
      <c r="AL80" s="830"/>
      <c r="AM80" s="830"/>
      <c r="AN80" s="830"/>
      <c r="AO80" s="830"/>
      <c r="AP80" s="830"/>
      <c r="AQ80" s="830"/>
      <c r="AR80" s="830"/>
      <c r="AS80" s="830"/>
      <c r="AT80" s="830"/>
      <c r="AU80" s="830"/>
      <c r="AV80" s="830"/>
      <c r="AW80" s="830"/>
      <c r="AX80" s="830"/>
      <c r="AY80" s="830"/>
      <c r="AZ80" s="832"/>
      <c r="BA80" s="832"/>
      <c r="BB80" s="832"/>
      <c r="BC80" s="832"/>
      <c r="BD80" s="833"/>
      <c r="BE80" s="241"/>
      <c r="BF80" s="241"/>
      <c r="BG80" s="241"/>
      <c r="BH80" s="241"/>
      <c r="BI80" s="241"/>
      <c r="BJ80" s="241"/>
      <c r="BK80" s="241"/>
      <c r="BL80" s="241"/>
      <c r="BM80" s="241"/>
      <c r="BN80" s="241"/>
      <c r="BO80" s="241"/>
      <c r="BP80" s="241"/>
      <c r="BQ80" s="238">
        <v>74</v>
      </c>
      <c r="BR80" s="243"/>
      <c r="BS80" s="859"/>
      <c r="BT80" s="860"/>
      <c r="BU80" s="860"/>
      <c r="BV80" s="860"/>
      <c r="BW80" s="860"/>
      <c r="BX80" s="860"/>
      <c r="BY80" s="860"/>
      <c r="BZ80" s="860"/>
      <c r="CA80" s="860"/>
      <c r="CB80" s="860"/>
      <c r="CC80" s="860"/>
      <c r="CD80" s="860"/>
      <c r="CE80" s="860"/>
      <c r="CF80" s="860"/>
      <c r="CG80" s="865"/>
      <c r="CH80" s="862"/>
      <c r="CI80" s="863"/>
      <c r="CJ80" s="863"/>
      <c r="CK80" s="863"/>
      <c r="CL80" s="864"/>
      <c r="CM80" s="862"/>
      <c r="CN80" s="863"/>
      <c r="CO80" s="863"/>
      <c r="CP80" s="863"/>
      <c r="CQ80" s="864"/>
      <c r="CR80" s="862"/>
      <c r="CS80" s="863"/>
      <c r="CT80" s="863"/>
      <c r="CU80" s="863"/>
      <c r="CV80" s="864"/>
      <c r="CW80" s="862"/>
      <c r="CX80" s="863"/>
      <c r="CY80" s="863"/>
      <c r="CZ80" s="863"/>
      <c r="DA80" s="864"/>
      <c r="DB80" s="862"/>
      <c r="DC80" s="863"/>
      <c r="DD80" s="863"/>
      <c r="DE80" s="863"/>
      <c r="DF80" s="864"/>
      <c r="DG80" s="862"/>
      <c r="DH80" s="863"/>
      <c r="DI80" s="863"/>
      <c r="DJ80" s="863"/>
      <c r="DK80" s="864"/>
      <c r="DL80" s="862"/>
      <c r="DM80" s="863"/>
      <c r="DN80" s="863"/>
      <c r="DO80" s="863"/>
      <c r="DP80" s="864"/>
      <c r="DQ80" s="862"/>
      <c r="DR80" s="863"/>
      <c r="DS80" s="863"/>
      <c r="DT80" s="863"/>
      <c r="DU80" s="864"/>
      <c r="DV80" s="859"/>
      <c r="DW80" s="860"/>
      <c r="DX80" s="860"/>
      <c r="DY80" s="860"/>
      <c r="DZ80" s="861"/>
      <c r="EA80" s="230"/>
    </row>
    <row r="81" spans="1:131" ht="26.25" customHeight="1" x14ac:dyDescent="0.15">
      <c r="A81" s="238">
        <v>14</v>
      </c>
      <c r="B81" s="873"/>
      <c r="C81" s="874"/>
      <c r="D81" s="874"/>
      <c r="E81" s="874"/>
      <c r="F81" s="874"/>
      <c r="G81" s="874"/>
      <c r="H81" s="874"/>
      <c r="I81" s="874"/>
      <c r="J81" s="874"/>
      <c r="K81" s="874"/>
      <c r="L81" s="874"/>
      <c r="M81" s="874"/>
      <c r="N81" s="874"/>
      <c r="O81" s="874"/>
      <c r="P81" s="875"/>
      <c r="Q81" s="876"/>
      <c r="R81" s="830"/>
      <c r="S81" s="830"/>
      <c r="T81" s="830"/>
      <c r="U81" s="830"/>
      <c r="V81" s="830"/>
      <c r="W81" s="830"/>
      <c r="X81" s="830"/>
      <c r="Y81" s="830"/>
      <c r="Z81" s="830"/>
      <c r="AA81" s="830"/>
      <c r="AB81" s="830"/>
      <c r="AC81" s="830"/>
      <c r="AD81" s="830"/>
      <c r="AE81" s="830"/>
      <c r="AF81" s="830"/>
      <c r="AG81" s="830"/>
      <c r="AH81" s="830"/>
      <c r="AI81" s="830"/>
      <c r="AJ81" s="830"/>
      <c r="AK81" s="830"/>
      <c r="AL81" s="830"/>
      <c r="AM81" s="830"/>
      <c r="AN81" s="830"/>
      <c r="AO81" s="830"/>
      <c r="AP81" s="830"/>
      <c r="AQ81" s="830"/>
      <c r="AR81" s="830"/>
      <c r="AS81" s="830"/>
      <c r="AT81" s="830"/>
      <c r="AU81" s="830"/>
      <c r="AV81" s="830"/>
      <c r="AW81" s="830"/>
      <c r="AX81" s="830"/>
      <c r="AY81" s="830"/>
      <c r="AZ81" s="832"/>
      <c r="BA81" s="832"/>
      <c r="BB81" s="832"/>
      <c r="BC81" s="832"/>
      <c r="BD81" s="833"/>
      <c r="BE81" s="241"/>
      <c r="BF81" s="241"/>
      <c r="BG81" s="241"/>
      <c r="BH81" s="241"/>
      <c r="BI81" s="241"/>
      <c r="BJ81" s="241"/>
      <c r="BK81" s="241"/>
      <c r="BL81" s="241"/>
      <c r="BM81" s="241"/>
      <c r="BN81" s="241"/>
      <c r="BO81" s="241"/>
      <c r="BP81" s="241"/>
      <c r="BQ81" s="238">
        <v>75</v>
      </c>
      <c r="BR81" s="243"/>
      <c r="BS81" s="859"/>
      <c r="BT81" s="860"/>
      <c r="BU81" s="860"/>
      <c r="BV81" s="860"/>
      <c r="BW81" s="860"/>
      <c r="BX81" s="860"/>
      <c r="BY81" s="860"/>
      <c r="BZ81" s="860"/>
      <c r="CA81" s="860"/>
      <c r="CB81" s="860"/>
      <c r="CC81" s="860"/>
      <c r="CD81" s="860"/>
      <c r="CE81" s="860"/>
      <c r="CF81" s="860"/>
      <c r="CG81" s="865"/>
      <c r="CH81" s="862"/>
      <c r="CI81" s="863"/>
      <c r="CJ81" s="863"/>
      <c r="CK81" s="863"/>
      <c r="CL81" s="864"/>
      <c r="CM81" s="862"/>
      <c r="CN81" s="863"/>
      <c r="CO81" s="863"/>
      <c r="CP81" s="863"/>
      <c r="CQ81" s="864"/>
      <c r="CR81" s="862"/>
      <c r="CS81" s="863"/>
      <c r="CT81" s="863"/>
      <c r="CU81" s="863"/>
      <c r="CV81" s="864"/>
      <c r="CW81" s="862"/>
      <c r="CX81" s="863"/>
      <c r="CY81" s="863"/>
      <c r="CZ81" s="863"/>
      <c r="DA81" s="864"/>
      <c r="DB81" s="862"/>
      <c r="DC81" s="863"/>
      <c r="DD81" s="863"/>
      <c r="DE81" s="863"/>
      <c r="DF81" s="864"/>
      <c r="DG81" s="862"/>
      <c r="DH81" s="863"/>
      <c r="DI81" s="863"/>
      <c r="DJ81" s="863"/>
      <c r="DK81" s="864"/>
      <c r="DL81" s="862"/>
      <c r="DM81" s="863"/>
      <c r="DN81" s="863"/>
      <c r="DO81" s="863"/>
      <c r="DP81" s="864"/>
      <c r="DQ81" s="862"/>
      <c r="DR81" s="863"/>
      <c r="DS81" s="863"/>
      <c r="DT81" s="863"/>
      <c r="DU81" s="864"/>
      <c r="DV81" s="859"/>
      <c r="DW81" s="860"/>
      <c r="DX81" s="860"/>
      <c r="DY81" s="860"/>
      <c r="DZ81" s="861"/>
      <c r="EA81" s="230"/>
    </row>
    <row r="82" spans="1:131" ht="26.25" customHeight="1" x14ac:dyDescent="0.15">
      <c r="A82" s="238">
        <v>15</v>
      </c>
      <c r="B82" s="873"/>
      <c r="C82" s="874"/>
      <c r="D82" s="874"/>
      <c r="E82" s="874"/>
      <c r="F82" s="874"/>
      <c r="G82" s="874"/>
      <c r="H82" s="874"/>
      <c r="I82" s="874"/>
      <c r="J82" s="874"/>
      <c r="K82" s="874"/>
      <c r="L82" s="874"/>
      <c r="M82" s="874"/>
      <c r="N82" s="874"/>
      <c r="O82" s="874"/>
      <c r="P82" s="875"/>
      <c r="Q82" s="876"/>
      <c r="R82" s="830"/>
      <c r="S82" s="830"/>
      <c r="T82" s="830"/>
      <c r="U82" s="830"/>
      <c r="V82" s="830"/>
      <c r="W82" s="830"/>
      <c r="X82" s="830"/>
      <c r="Y82" s="830"/>
      <c r="Z82" s="830"/>
      <c r="AA82" s="830"/>
      <c r="AB82" s="830"/>
      <c r="AC82" s="830"/>
      <c r="AD82" s="830"/>
      <c r="AE82" s="830"/>
      <c r="AF82" s="830"/>
      <c r="AG82" s="830"/>
      <c r="AH82" s="830"/>
      <c r="AI82" s="830"/>
      <c r="AJ82" s="830"/>
      <c r="AK82" s="830"/>
      <c r="AL82" s="830"/>
      <c r="AM82" s="830"/>
      <c r="AN82" s="830"/>
      <c r="AO82" s="830"/>
      <c r="AP82" s="830"/>
      <c r="AQ82" s="830"/>
      <c r="AR82" s="830"/>
      <c r="AS82" s="830"/>
      <c r="AT82" s="830"/>
      <c r="AU82" s="830"/>
      <c r="AV82" s="830"/>
      <c r="AW82" s="830"/>
      <c r="AX82" s="830"/>
      <c r="AY82" s="830"/>
      <c r="AZ82" s="832"/>
      <c r="BA82" s="832"/>
      <c r="BB82" s="832"/>
      <c r="BC82" s="832"/>
      <c r="BD82" s="833"/>
      <c r="BE82" s="241"/>
      <c r="BF82" s="241"/>
      <c r="BG82" s="241"/>
      <c r="BH82" s="241"/>
      <c r="BI82" s="241"/>
      <c r="BJ82" s="241"/>
      <c r="BK82" s="241"/>
      <c r="BL82" s="241"/>
      <c r="BM82" s="241"/>
      <c r="BN82" s="241"/>
      <c r="BO82" s="241"/>
      <c r="BP82" s="241"/>
      <c r="BQ82" s="238">
        <v>76</v>
      </c>
      <c r="BR82" s="243"/>
      <c r="BS82" s="859"/>
      <c r="BT82" s="860"/>
      <c r="BU82" s="860"/>
      <c r="BV82" s="860"/>
      <c r="BW82" s="860"/>
      <c r="BX82" s="860"/>
      <c r="BY82" s="860"/>
      <c r="BZ82" s="860"/>
      <c r="CA82" s="860"/>
      <c r="CB82" s="860"/>
      <c r="CC82" s="860"/>
      <c r="CD82" s="860"/>
      <c r="CE82" s="860"/>
      <c r="CF82" s="860"/>
      <c r="CG82" s="865"/>
      <c r="CH82" s="862"/>
      <c r="CI82" s="863"/>
      <c r="CJ82" s="863"/>
      <c r="CK82" s="863"/>
      <c r="CL82" s="864"/>
      <c r="CM82" s="862"/>
      <c r="CN82" s="863"/>
      <c r="CO82" s="863"/>
      <c r="CP82" s="863"/>
      <c r="CQ82" s="864"/>
      <c r="CR82" s="862"/>
      <c r="CS82" s="863"/>
      <c r="CT82" s="863"/>
      <c r="CU82" s="863"/>
      <c r="CV82" s="864"/>
      <c r="CW82" s="862"/>
      <c r="CX82" s="863"/>
      <c r="CY82" s="863"/>
      <c r="CZ82" s="863"/>
      <c r="DA82" s="864"/>
      <c r="DB82" s="862"/>
      <c r="DC82" s="863"/>
      <c r="DD82" s="863"/>
      <c r="DE82" s="863"/>
      <c r="DF82" s="864"/>
      <c r="DG82" s="862"/>
      <c r="DH82" s="863"/>
      <c r="DI82" s="863"/>
      <c r="DJ82" s="863"/>
      <c r="DK82" s="864"/>
      <c r="DL82" s="862"/>
      <c r="DM82" s="863"/>
      <c r="DN82" s="863"/>
      <c r="DO82" s="863"/>
      <c r="DP82" s="864"/>
      <c r="DQ82" s="862"/>
      <c r="DR82" s="863"/>
      <c r="DS82" s="863"/>
      <c r="DT82" s="863"/>
      <c r="DU82" s="864"/>
      <c r="DV82" s="859"/>
      <c r="DW82" s="860"/>
      <c r="DX82" s="860"/>
      <c r="DY82" s="860"/>
      <c r="DZ82" s="861"/>
      <c r="EA82" s="230"/>
    </row>
    <row r="83" spans="1:131" ht="26.25" customHeight="1" x14ac:dyDescent="0.15">
      <c r="A83" s="238">
        <v>16</v>
      </c>
      <c r="B83" s="873"/>
      <c r="C83" s="874"/>
      <c r="D83" s="874"/>
      <c r="E83" s="874"/>
      <c r="F83" s="874"/>
      <c r="G83" s="874"/>
      <c r="H83" s="874"/>
      <c r="I83" s="874"/>
      <c r="J83" s="874"/>
      <c r="K83" s="874"/>
      <c r="L83" s="874"/>
      <c r="M83" s="874"/>
      <c r="N83" s="874"/>
      <c r="O83" s="874"/>
      <c r="P83" s="875"/>
      <c r="Q83" s="876"/>
      <c r="R83" s="830"/>
      <c r="S83" s="830"/>
      <c r="T83" s="830"/>
      <c r="U83" s="830"/>
      <c r="V83" s="830"/>
      <c r="W83" s="830"/>
      <c r="X83" s="830"/>
      <c r="Y83" s="830"/>
      <c r="Z83" s="830"/>
      <c r="AA83" s="830"/>
      <c r="AB83" s="830"/>
      <c r="AC83" s="830"/>
      <c r="AD83" s="830"/>
      <c r="AE83" s="830"/>
      <c r="AF83" s="830"/>
      <c r="AG83" s="830"/>
      <c r="AH83" s="830"/>
      <c r="AI83" s="830"/>
      <c r="AJ83" s="830"/>
      <c r="AK83" s="830"/>
      <c r="AL83" s="830"/>
      <c r="AM83" s="830"/>
      <c r="AN83" s="830"/>
      <c r="AO83" s="830"/>
      <c r="AP83" s="830"/>
      <c r="AQ83" s="830"/>
      <c r="AR83" s="830"/>
      <c r="AS83" s="830"/>
      <c r="AT83" s="830"/>
      <c r="AU83" s="830"/>
      <c r="AV83" s="830"/>
      <c r="AW83" s="830"/>
      <c r="AX83" s="830"/>
      <c r="AY83" s="830"/>
      <c r="AZ83" s="832"/>
      <c r="BA83" s="832"/>
      <c r="BB83" s="832"/>
      <c r="BC83" s="832"/>
      <c r="BD83" s="833"/>
      <c r="BE83" s="241"/>
      <c r="BF83" s="241"/>
      <c r="BG83" s="241"/>
      <c r="BH83" s="241"/>
      <c r="BI83" s="241"/>
      <c r="BJ83" s="241"/>
      <c r="BK83" s="241"/>
      <c r="BL83" s="241"/>
      <c r="BM83" s="241"/>
      <c r="BN83" s="241"/>
      <c r="BO83" s="241"/>
      <c r="BP83" s="241"/>
      <c r="BQ83" s="238">
        <v>77</v>
      </c>
      <c r="BR83" s="243"/>
      <c r="BS83" s="859"/>
      <c r="BT83" s="860"/>
      <c r="BU83" s="860"/>
      <c r="BV83" s="860"/>
      <c r="BW83" s="860"/>
      <c r="BX83" s="860"/>
      <c r="BY83" s="860"/>
      <c r="BZ83" s="860"/>
      <c r="CA83" s="860"/>
      <c r="CB83" s="860"/>
      <c r="CC83" s="860"/>
      <c r="CD83" s="860"/>
      <c r="CE83" s="860"/>
      <c r="CF83" s="860"/>
      <c r="CG83" s="865"/>
      <c r="CH83" s="862"/>
      <c r="CI83" s="863"/>
      <c r="CJ83" s="863"/>
      <c r="CK83" s="863"/>
      <c r="CL83" s="864"/>
      <c r="CM83" s="862"/>
      <c r="CN83" s="863"/>
      <c r="CO83" s="863"/>
      <c r="CP83" s="863"/>
      <c r="CQ83" s="864"/>
      <c r="CR83" s="862"/>
      <c r="CS83" s="863"/>
      <c r="CT83" s="863"/>
      <c r="CU83" s="863"/>
      <c r="CV83" s="864"/>
      <c r="CW83" s="862"/>
      <c r="CX83" s="863"/>
      <c r="CY83" s="863"/>
      <c r="CZ83" s="863"/>
      <c r="DA83" s="864"/>
      <c r="DB83" s="862"/>
      <c r="DC83" s="863"/>
      <c r="DD83" s="863"/>
      <c r="DE83" s="863"/>
      <c r="DF83" s="864"/>
      <c r="DG83" s="862"/>
      <c r="DH83" s="863"/>
      <c r="DI83" s="863"/>
      <c r="DJ83" s="863"/>
      <c r="DK83" s="864"/>
      <c r="DL83" s="862"/>
      <c r="DM83" s="863"/>
      <c r="DN83" s="863"/>
      <c r="DO83" s="863"/>
      <c r="DP83" s="864"/>
      <c r="DQ83" s="862"/>
      <c r="DR83" s="863"/>
      <c r="DS83" s="863"/>
      <c r="DT83" s="863"/>
      <c r="DU83" s="864"/>
      <c r="DV83" s="859"/>
      <c r="DW83" s="860"/>
      <c r="DX83" s="860"/>
      <c r="DY83" s="860"/>
      <c r="DZ83" s="861"/>
      <c r="EA83" s="230"/>
    </row>
    <row r="84" spans="1:131" ht="26.25" customHeight="1" x14ac:dyDescent="0.15">
      <c r="A84" s="238">
        <v>17</v>
      </c>
      <c r="B84" s="873"/>
      <c r="C84" s="874"/>
      <c r="D84" s="874"/>
      <c r="E84" s="874"/>
      <c r="F84" s="874"/>
      <c r="G84" s="874"/>
      <c r="H84" s="874"/>
      <c r="I84" s="874"/>
      <c r="J84" s="874"/>
      <c r="K84" s="874"/>
      <c r="L84" s="874"/>
      <c r="M84" s="874"/>
      <c r="N84" s="874"/>
      <c r="O84" s="874"/>
      <c r="P84" s="875"/>
      <c r="Q84" s="876"/>
      <c r="R84" s="830"/>
      <c r="S84" s="830"/>
      <c r="T84" s="830"/>
      <c r="U84" s="830"/>
      <c r="V84" s="830"/>
      <c r="W84" s="830"/>
      <c r="X84" s="830"/>
      <c r="Y84" s="830"/>
      <c r="Z84" s="830"/>
      <c r="AA84" s="830"/>
      <c r="AB84" s="830"/>
      <c r="AC84" s="830"/>
      <c r="AD84" s="830"/>
      <c r="AE84" s="830"/>
      <c r="AF84" s="830"/>
      <c r="AG84" s="830"/>
      <c r="AH84" s="830"/>
      <c r="AI84" s="830"/>
      <c r="AJ84" s="830"/>
      <c r="AK84" s="830"/>
      <c r="AL84" s="830"/>
      <c r="AM84" s="830"/>
      <c r="AN84" s="830"/>
      <c r="AO84" s="830"/>
      <c r="AP84" s="830"/>
      <c r="AQ84" s="830"/>
      <c r="AR84" s="830"/>
      <c r="AS84" s="830"/>
      <c r="AT84" s="830"/>
      <c r="AU84" s="830"/>
      <c r="AV84" s="830"/>
      <c r="AW84" s="830"/>
      <c r="AX84" s="830"/>
      <c r="AY84" s="830"/>
      <c r="AZ84" s="832"/>
      <c r="BA84" s="832"/>
      <c r="BB84" s="832"/>
      <c r="BC84" s="832"/>
      <c r="BD84" s="833"/>
      <c r="BE84" s="241"/>
      <c r="BF84" s="241"/>
      <c r="BG84" s="241"/>
      <c r="BH84" s="241"/>
      <c r="BI84" s="241"/>
      <c r="BJ84" s="241"/>
      <c r="BK84" s="241"/>
      <c r="BL84" s="241"/>
      <c r="BM84" s="241"/>
      <c r="BN84" s="241"/>
      <c r="BO84" s="241"/>
      <c r="BP84" s="241"/>
      <c r="BQ84" s="238">
        <v>78</v>
      </c>
      <c r="BR84" s="243"/>
      <c r="BS84" s="859"/>
      <c r="BT84" s="860"/>
      <c r="BU84" s="860"/>
      <c r="BV84" s="860"/>
      <c r="BW84" s="860"/>
      <c r="BX84" s="860"/>
      <c r="BY84" s="860"/>
      <c r="BZ84" s="860"/>
      <c r="CA84" s="860"/>
      <c r="CB84" s="860"/>
      <c r="CC84" s="860"/>
      <c r="CD84" s="860"/>
      <c r="CE84" s="860"/>
      <c r="CF84" s="860"/>
      <c r="CG84" s="865"/>
      <c r="CH84" s="862"/>
      <c r="CI84" s="863"/>
      <c r="CJ84" s="863"/>
      <c r="CK84" s="863"/>
      <c r="CL84" s="864"/>
      <c r="CM84" s="862"/>
      <c r="CN84" s="863"/>
      <c r="CO84" s="863"/>
      <c r="CP84" s="863"/>
      <c r="CQ84" s="864"/>
      <c r="CR84" s="862"/>
      <c r="CS84" s="863"/>
      <c r="CT84" s="863"/>
      <c r="CU84" s="863"/>
      <c r="CV84" s="864"/>
      <c r="CW84" s="862"/>
      <c r="CX84" s="863"/>
      <c r="CY84" s="863"/>
      <c r="CZ84" s="863"/>
      <c r="DA84" s="864"/>
      <c r="DB84" s="862"/>
      <c r="DC84" s="863"/>
      <c r="DD84" s="863"/>
      <c r="DE84" s="863"/>
      <c r="DF84" s="864"/>
      <c r="DG84" s="862"/>
      <c r="DH84" s="863"/>
      <c r="DI84" s="863"/>
      <c r="DJ84" s="863"/>
      <c r="DK84" s="864"/>
      <c r="DL84" s="862"/>
      <c r="DM84" s="863"/>
      <c r="DN84" s="863"/>
      <c r="DO84" s="863"/>
      <c r="DP84" s="864"/>
      <c r="DQ84" s="862"/>
      <c r="DR84" s="863"/>
      <c r="DS84" s="863"/>
      <c r="DT84" s="863"/>
      <c r="DU84" s="864"/>
      <c r="DV84" s="859"/>
      <c r="DW84" s="860"/>
      <c r="DX84" s="860"/>
      <c r="DY84" s="860"/>
      <c r="DZ84" s="861"/>
      <c r="EA84" s="230"/>
    </row>
    <row r="85" spans="1:131" ht="26.25" customHeight="1" x14ac:dyDescent="0.15">
      <c r="A85" s="238">
        <v>18</v>
      </c>
      <c r="B85" s="873"/>
      <c r="C85" s="874"/>
      <c r="D85" s="874"/>
      <c r="E85" s="874"/>
      <c r="F85" s="874"/>
      <c r="G85" s="874"/>
      <c r="H85" s="874"/>
      <c r="I85" s="874"/>
      <c r="J85" s="874"/>
      <c r="K85" s="874"/>
      <c r="L85" s="874"/>
      <c r="M85" s="874"/>
      <c r="N85" s="874"/>
      <c r="O85" s="874"/>
      <c r="P85" s="875"/>
      <c r="Q85" s="876"/>
      <c r="R85" s="830"/>
      <c r="S85" s="830"/>
      <c r="T85" s="830"/>
      <c r="U85" s="830"/>
      <c r="V85" s="830"/>
      <c r="W85" s="830"/>
      <c r="X85" s="830"/>
      <c r="Y85" s="830"/>
      <c r="Z85" s="830"/>
      <c r="AA85" s="830"/>
      <c r="AB85" s="830"/>
      <c r="AC85" s="830"/>
      <c r="AD85" s="830"/>
      <c r="AE85" s="830"/>
      <c r="AF85" s="830"/>
      <c r="AG85" s="830"/>
      <c r="AH85" s="830"/>
      <c r="AI85" s="830"/>
      <c r="AJ85" s="830"/>
      <c r="AK85" s="830"/>
      <c r="AL85" s="830"/>
      <c r="AM85" s="830"/>
      <c r="AN85" s="830"/>
      <c r="AO85" s="830"/>
      <c r="AP85" s="830"/>
      <c r="AQ85" s="830"/>
      <c r="AR85" s="830"/>
      <c r="AS85" s="830"/>
      <c r="AT85" s="830"/>
      <c r="AU85" s="830"/>
      <c r="AV85" s="830"/>
      <c r="AW85" s="830"/>
      <c r="AX85" s="830"/>
      <c r="AY85" s="830"/>
      <c r="AZ85" s="832"/>
      <c r="BA85" s="832"/>
      <c r="BB85" s="832"/>
      <c r="BC85" s="832"/>
      <c r="BD85" s="833"/>
      <c r="BE85" s="241"/>
      <c r="BF85" s="241"/>
      <c r="BG85" s="241"/>
      <c r="BH85" s="241"/>
      <c r="BI85" s="241"/>
      <c r="BJ85" s="241"/>
      <c r="BK85" s="241"/>
      <c r="BL85" s="241"/>
      <c r="BM85" s="241"/>
      <c r="BN85" s="241"/>
      <c r="BO85" s="241"/>
      <c r="BP85" s="241"/>
      <c r="BQ85" s="238">
        <v>79</v>
      </c>
      <c r="BR85" s="243"/>
      <c r="BS85" s="859"/>
      <c r="BT85" s="860"/>
      <c r="BU85" s="860"/>
      <c r="BV85" s="860"/>
      <c r="BW85" s="860"/>
      <c r="BX85" s="860"/>
      <c r="BY85" s="860"/>
      <c r="BZ85" s="860"/>
      <c r="CA85" s="860"/>
      <c r="CB85" s="860"/>
      <c r="CC85" s="860"/>
      <c r="CD85" s="860"/>
      <c r="CE85" s="860"/>
      <c r="CF85" s="860"/>
      <c r="CG85" s="865"/>
      <c r="CH85" s="862"/>
      <c r="CI85" s="863"/>
      <c r="CJ85" s="863"/>
      <c r="CK85" s="863"/>
      <c r="CL85" s="864"/>
      <c r="CM85" s="862"/>
      <c r="CN85" s="863"/>
      <c r="CO85" s="863"/>
      <c r="CP85" s="863"/>
      <c r="CQ85" s="864"/>
      <c r="CR85" s="862"/>
      <c r="CS85" s="863"/>
      <c r="CT85" s="863"/>
      <c r="CU85" s="863"/>
      <c r="CV85" s="864"/>
      <c r="CW85" s="862"/>
      <c r="CX85" s="863"/>
      <c r="CY85" s="863"/>
      <c r="CZ85" s="863"/>
      <c r="DA85" s="864"/>
      <c r="DB85" s="862"/>
      <c r="DC85" s="863"/>
      <c r="DD85" s="863"/>
      <c r="DE85" s="863"/>
      <c r="DF85" s="864"/>
      <c r="DG85" s="862"/>
      <c r="DH85" s="863"/>
      <c r="DI85" s="863"/>
      <c r="DJ85" s="863"/>
      <c r="DK85" s="864"/>
      <c r="DL85" s="862"/>
      <c r="DM85" s="863"/>
      <c r="DN85" s="863"/>
      <c r="DO85" s="863"/>
      <c r="DP85" s="864"/>
      <c r="DQ85" s="862"/>
      <c r="DR85" s="863"/>
      <c r="DS85" s="863"/>
      <c r="DT85" s="863"/>
      <c r="DU85" s="864"/>
      <c r="DV85" s="859"/>
      <c r="DW85" s="860"/>
      <c r="DX85" s="860"/>
      <c r="DY85" s="860"/>
      <c r="DZ85" s="861"/>
      <c r="EA85" s="230"/>
    </row>
    <row r="86" spans="1:131" ht="26.25" customHeight="1" x14ac:dyDescent="0.15">
      <c r="A86" s="238">
        <v>19</v>
      </c>
      <c r="B86" s="873"/>
      <c r="C86" s="874"/>
      <c r="D86" s="874"/>
      <c r="E86" s="874"/>
      <c r="F86" s="874"/>
      <c r="G86" s="874"/>
      <c r="H86" s="874"/>
      <c r="I86" s="874"/>
      <c r="J86" s="874"/>
      <c r="K86" s="874"/>
      <c r="L86" s="874"/>
      <c r="M86" s="874"/>
      <c r="N86" s="874"/>
      <c r="O86" s="874"/>
      <c r="P86" s="875"/>
      <c r="Q86" s="876"/>
      <c r="R86" s="830"/>
      <c r="S86" s="830"/>
      <c r="T86" s="830"/>
      <c r="U86" s="830"/>
      <c r="V86" s="830"/>
      <c r="W86" s="830"/>
      <c r="X86" s="830"/>
      <c r="Y86" s="830"/>
      <c r="Z86" s="830"/>
      <c r="AA86" s="830"/>
      <c r="AB86" s="830"/>
      <c r="AC86" s="830"/>
      <c r="AD86" s="830"/>
      <c r="AE86" s="830"/>
      <c r="AF86" s="830"/>
      <c r="AG86" s="830"/>
      <c r="AH86" s="830"/>
      <c r="AI86" s="830"/>
      <c r="AJ86" s="830"/>
      <c r="AK86" s="830"/>
      <c r="AL86" s="830"/>
      <c r="AM86" s="830"/>
      <c r="AN86" s="830"/>
      <c r="AO86" s="830"/>
      <c r="AP86" s="830"/>
      <c r="AQ86" s="830"/>
      <c r="AR86" s="830"/>
      <c r="AS86" s="830"/>
      <c r="AT86" s="830"/>
      <c r="AU86" s="830"/>
      <c r="AV86" s="830"/>
      <c r="AW86" s="830"/>
      <c r="AX86" s="830"/>
      <c r="AY86" s="830"/>
      <c r="AZ86" s="832"/>
      <c r="BA86" s="832"/>
      <c r="BB86" s="832"/>
      <c r="BC86" s="832"/>
      <c r="BD86" s="833"/>
      <c r="BE86" s="241"/>
      <c r="BF86" s="241"/>
      <c r="BG86" s="241"/>
      <c r="BH86" s="241"/>
      <c r="BI86" s="241"/>
      <c r="BJ86" s="241"/>
      <c r="BK86" s="241"/>
      <c r="BL86" s="241"/>
      <c r="BM86" s="241"/>
      <c r="BN86" s="241"/>
      <c r="BO86" s="241"/>
      <c r="BP86" s="241"/>
      <c r="BQ86" s="238">
        <v>80</v>
      </c>
      <c r="BR86" s="243"/>
      <c r="BS86" s="859"/>
      <c r="BT86" s="860"/>
      <c r="BU86" s="860"/>
      <c r="BV86" s="860"/>
      <c r="BW86" s="860"/>
      <c r="BX86" s="860"/>
      <c r="BY86" s="860"/>
      <c r="BZ86" s="860"/>
      <c r="CA86" s="860"/>
      <c r="CB86" s="860"/>
      <c r="CC86" s="860"/>
      <c r="CD86" s="860"/>
      <c r="CE86" s="860"/>
      <c r="CF86" s="860"/>
      <c r="CG86" s="865"/>
      <c r="CH86" s="862"/>
      <c r="CI86" s="863"/>
      <c r="CJ86" s="863"/>
      <c r="CK86" s="863"/>
      <c r="CL86" s="864"/>
      <c r="CM86" s="862"/>
      <c r="CN86" s="863"/>
      <c r="CO86" s="863"/>
      <c r="CP86" s="863"/>
      <c r="CQ86" s="864"/>
      <c r="CR86" s="862"/>
      <c r="CS86" s="863"/>
      <c r="CT86" s="863"/>
      <c r="CU86" s="863"/>
      <c r="CV86" s="864"/>
      <c r="CW86" s="862"/>
      <c r="CX86" s="863"/>
      <c r="CY86" s="863"/>
      <c r="CZ86" s="863"/>
      <c r="DA86" s="864"/>
      <c r="DB86" s="862"/>
      <c r="DC86" s="863"/>
      <c r="DD86" s="863"/>
      <c r="DE86" s="863"/>
      <c r="DF86" s="864"/>
      <c r="DG86" s="862"/>
      <c r="DH86" s="863"/>
      <c r="DI86" s="863"/>
      <c r="DJ86" s="863"/>
      <c r="DK86" s="864"/>
      <c r="DL86" s="862"/>
      <c r="DM86" s="863"/>
      <c r="DN86" s="863"/>
      <c r="DO86" s="863"/>
      <c r="DP86" s="864"/>
      <c r="DQ86" s="862"/>
      <c r="DR86" s="863"/>
      <c r="DS86" s="863"/>
      <c r="DT86" s="863"/>
      <c r="DU86" s="864"/>
      <c r="DV86" s="859"/>
      <c r="DW86" s="860"/>
      <c r="DX86" s="860"/>
      <c r="DY86" s="860"/>
      <c r="DZ86" s="861"/>
      <c r="EA86" s="230"/>
    </row>
    <row r="87" spans="1:131" ht="26.25" customHeight="1" x14ac:dyDescent="0.15">
      <c r="A87" s="244">
        <v>20</v>
      </c>
      <c r="B87" s="880"/>
      <c r="C87" s="881"/>
      <c r="D87" s="881"/>
      <c r="E87" s="881"/>
      <c r="F87" s="881"/>
      <c r="G87" s="881"/>
      <c r="H87" s="881"/>
      <c r="I87" s="881"/>
      <c r="J87" s="881"/>
      <c r="K87" s="881"/>
      <c r="L87" s="881"/>
      <c r="M87" s="881"/>
      <c r="N87" s="881"/>
      <c r="O87" s="881"/>
      <c r="P87" s="882"/>
      <c r="Q87" s="883"/>
      <c r="R87" s="884"/>
      <c r="S87" s="884"/>
      <c r="T87" s="884"/>
      <c r="U87" s="884"/>
      <c r="V87" s="884"/>
      <c r="W87" s="884"/>
      <c r="X87" s="884"/>
      <c r="Y87" s="884"/>
      <c r="Z87" s="884"/>
      <c r="AA87" s="884"/>
      <c r="AB87" s="884"/>
      <c r="AC87" s="884"/>
      <c r="AD87" s="884"/>
      <c r="AE87" s="884"/>
      <c r="AF87" s="884"/>
      <c r="AG87" s="884"/>
      <c r="AH87" s="884"/>
      <c r="AI87" s="884"/>
      <c r="AJ87" s="884"/>
      <c r="AK87" s="884"/>
      <c r="AL87" s="884"/>
      <c r="AM87" s="884"/>
      <c r="AN87" s="884"/>
      <c r="AO87" s="884"/>
      <c r="AP87" s="884"/>
      <c r="AQ87" s="884"/>
      <c r="AR87" s="884"/>
      <c r="AS87" s="884"/>
      <c r="AT87" s="884"/>
      <c r="AU87" s="884"/>
      <c r="AV87" s="884"/>
      <c r="AW87" s="884"/>
      <c r="AX87" s="884"/>
      <c r="AY87" s="884"/>
      <c r="AZ87" s="885"/>
      <c r="BA87" s="885"/>
      <c r="BB87" s="885"/>
      <c r="BC87" s="885"/>
      <c r="BD87" s="886"/>
      <c r="BE87" s="241"/>
      <c r="BF87" s="241"/>
      <c r="BG87" s="241"/>
      <c r="BH87" s="241"/>
      <c r="BI87" s="241"/>
      <c r="BJ87" s="241"/>
      <c r="BK87" s="241"/>
      <c r="BL87" s="241"/>
      <c r="BM87" s="241"/>
      <c r="BN87" s="241"/>
      <c r="BO87" s="241"/>
      <c r="BP87" s="241"/>
      <c r="BQ87" s="238">
        <v>81</v>
      </c>
      <c r="BR87" s="243"/>
      <c r="BS87" s="859"/>
      <c r="BT87" s="860"/>
      <c r="BU87" s="860"/>
      <c r="BV87" s="860"/>
      <c r="BW87" s="860"/>
      <c r="BX87" s="860"/>
      <c r="BY87" s="860"/>
      <c r="BZ87" s="860"/>
      <c r="CA87" s="860"/>
      <c r="CB87" s="860"/>
      <c r="CC87" s="860"/>
      <c r="CD87" s="860"/>
      <c r="CE87" s="860"/>
      <c r="CF87" s="860"/>
      <c r="CG87" s="865"/>
      <c r="CH87" s="862"/>
      <c r="CI87" s="863"/>
      <c r="CJ87" s="863"/>
      <c r="CK87" s="863"/>
      <c r="CL87" s="864"/>
      <c r="CM87" s="862"/>
      <c r="CN87" s="863"/>
      <c r="CO87" s="863"/>
      <c r="CP87" s="863"/>
      <c r="CQ87" s="864"/>
      <c r="CR87" s="862"/>
      <c r="CS87" s="863"/>
      <c r="CT87" s="863"/>
      <c r="CU87" s="863"/>
      <c r="CV87" s="864"/>
      <c r="CW87" s="862"/>
      <c r="CX87" s="863"/>
      <c r="CY87" s="863"/>
      <c r="CZ87" s="863"/>
      <c r="DA87" s="864"/>
      <c r="DB87" s="862"/>
      <c r="DC87" s="863"/>
      <c r="DD87" s="863"/>
      <c r="DE87" s="863"/>
      <c r="DF87" s="864"/>
      <c r="DG87" s="862"/>
      <c r="DH87" s="863"/>
      <c r="DI87" s="863"/>
      <c r="DJ87" s="863"/>
      <c r="DK87" s="864"/>
      <c r="DL87" s="862"/>
      <c r="DM87" s="863"/>
      <c r="DN87" s="863"/>
      <c r="DO87" s="863"/>
      <c r="DP87" s="864"/>
      <c r="DQ87" s="862"/>
      <c r="DR87" s="863"/>
      <c r="DS87" s="863"/>
      <c r="DT87" s="863"/>
      <c r="DU87" s="864"/>
      <c r="DV87" s="859"/>
      <c r="DW87" s="860"/>
      <c r="DX87" s="860"/>
      <c r="DY87" s="860"/>
      <c r="DZ87" s="861"/>
      <c r="EA87" s="230"/>
    </row>
    <row r="88" spans="1:131" ht="26.25" customHeight="1" thickBot="1" x14ac:dyDescent="0.2">
      <c r="A88" s="240" t="s">
        <v>376</v>
      </c>
      <c r="B88" s="789" t="s">
        <v>404</v>
      </c>
      <c r="C88" s="790"/>
      <c r="D88" s="790"/>
      <c r="E88" s="790"/>
      <c r="F88" s="790"/>
      <c r="G88" s="790"/>
      <c r="H88" s="790"/>
      <c r="I88" s="790"/>
      <c r="J88" s="790"/>
      <c r="K88" s="790"/>
      <c r="L88" s="790"/>
      <c r="M88" s="790"/>
      <c r="N88" s="790"/>
      <c r="O88" s="790"/>
      <c r="P88" s="791"/>
      <c r="Q88" s="840"/>
      <c r="R88" s="841"/>
      <c r="S88" s="841"/>
      <c r="T88" s="841"/>
      <c r="U88" s="841"/>
      <c r="V88" s="841"/>
      <c r="W88" s="841"/>
      <c r="X88" s="841"/>
      <c r="Y88" s="841"/>
      <c r="Z88" s="841"/>
      <c r="AA88" s="841"/>
      <c r="AB88" s="841"/>
      <c r="AC88" s="841"/>
      <c r="AD88" s="841"/>
      <c r="AE88" s="841"/>
      <c r="AF88" s="844">
        <f>SUM(AF68:AJ87)</f>
        <v>3818</v>
      </c>
      <c r="AG88" s="844"/>
      <c r="AH88" s="844"/>
      <c r="AI88" s="844"/>
      <c r="AJ88" s="844"/>
      <c r="AK88" s="841"/>
      <c r="AL88" s="841"/>
      <c r="AM88" s="841"/>
      <c r="AN88" s="841"/>
      <c r="AO88" s="841"/>
      <c r="AP88" s="844">
        <v>256</v>
      </c>
      <c r="AQ88" s="844"/>
      <c r="AR88" s="844"/>
      <c r="AS88" s="844"/>
      <c r="AT88" s="844"/>
      <c r="AU88" s="844">
        <f t="shared" ref="AU88" si="0">SUM(AU68:AY87)</f>
        <v>40</v>
      </c>
      <c r="AV88" s="844"/>
      <c r="AW88" s="844"/>
      <c r="AX88" s="844"/>
      <c r="AY88" s="844"/>
      <c r="AZ88" s="849"/>
      <c r="BA88" s="849"/>
      <c r="BB88" s="849"/>
      <c r="BC88" s="849"/>
      <c r="BD88" s="850"/>
      <c r="BE88" s="241"/>
      <c r="BF88" s="241"/>
      <c r="BG88" s="241"/>
      <c r="BH88" s="241"/>
      <c r="BI88" s="241"/>
      <c r="BJ88" s="241"/>
      <c r="BK88" s="241"/>
      <c r="BL88" s="241"/>
      <c r="BM88" s="241"/>
      <c r="BN88" s="241"/>
      <c r="BO88" s="241"/>
      <c r="BP88" s="241"/>
      <c r="BQ88" s="238">
        <v>82</v>
      </c>
      <c r="BR88" s="243"/>
      <c r="BS88" s="859"/>
      <c r="BT88" s="860"/>
      <c r="BU88" s="860"/>
      <c r="BV88" s="860"/>
      <c r="BW88" s="860"/>
      <c r="BX88" s="860"/>
      <c r="BY88" s="860"/>
      <c r="BZ88" s="860"/>
      <c r="CA88" s="860"/>
      <c r="CB88" s="860"/>
      <c r="CC88" s="860"/>
      <c r="CD88" s="860"/>
      <c r="CE88" s="860"/>
      <c r="CF88" s="860"/>
      <c r="CG88" s="865"/>
      <c r="CH88" s="862"/>
      <c r="CI88" s="863"/>
      <c r="CJ88" s="863"/>
      <c r="CK88" s="863"/>
      <c r="CL88" s="864"/>
      <c r="CM88" s="862"/>
      <c r="CN88" s="863"/>
      <c r="CO88" s="863"/>
      <c r="CP88" s="863"/>
      <c r="CQ88" s="864"/>
      <c r="CR88" s="862"/>
      <c r="CS88" s="863"/>
      <c r="CT88" s="863"/>
      <c r="CU88" s="863"/>
      <c r="CV88" s="864"/>
      <c r="CW88" s="862"/>
      <c r="CX88" s="863"/>
      <c r="CY88" s="863"/>
      <c r="CZ88" s="863"/>
      <c r="DA88" s="864"/>
      <c r="DB88" s="862"/>
      <c r="DC88" s="863"/>
      <c r="DD88" s="863"/>
      <c r="DE88" s="863"/>
      <c r="DF88" s="864"/>
      <c r="DG88" s="862"/>
      <c r="DH88" s="863"/>
      <c r="DI88" s="863"/>
      <c r="DJ88" s="863"/>
      <c r="DK88" s="864"/>
      <c r="DL88" s="862"/>
      <c r="DM88" s="863"/>
      <c r="DN88" s="863"/>
      <c r="DO88" s="863"/>
      <c r="DP88" s="864"/>
      <c r="DQ88" s="862"/>
      <c r="DR88" s="863"/>
      <c r="DS88" s="863"/>
      <c r="DT88" s="863"/>
      <c r="DU88" s="864"/>
      <c r="DV88" s="859"/>
      <c r="DW88" s="860"/>
      <c r="DX88" s="860"/>
      <c r="DY88" s="860"/>
      <c r="DZ88" s="861"/>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9"/>
      <c r="BT89" s="860"/>
      <c r="BU89" s="860"/>
      <c r="BV89" s="860"/>
      <c r="BW89" s="860"/>
      <c r="BX89" s="860"/>
      <c r="BY89" s="860"/>
      <c r="BZ89" s="860"/>
      <c r="CA89" s="860"/>
      <c r="CB89" s="860"/>
      <c r="CC89" s="860"/>
      <c r="CD89" s="860"/>
      <c r="CE89" s="860"/>
      <c r="CF89" s="860"/>
      <c r="CG89" s="865"/>
      <c r="CH89" s="862"/>
      <c r="CI89" s="863"/>
      <c r="CJ89" s="863"/>
      <c r="CK89" s="863"/>
      <c r="CL89" s="864"/>
      <c r="CM89" s="862"/>
      <c r="CN89" s="863"/>
      <c r="CO89" s="863"/>
      <c r="CP89" s="863"/>
      <c r="CQ89" s="864"/>
      <c r="CR89" s="862"/>
      <c r="CS89" s="863"/>
      <c r="CT89" s="863"/>
      <c r="CU89" s="863"/>
      <c r="CV89" s="864"/>
      <c r="CW89" s="862"/>
      <c r="CX89" s="863"/>
      <c r="CY89" s="863"/>
      <c r="CZ89" s="863"/>
      <c r="DA89" s="864"/>
      <c r="DB89" s="862"/>
      <c r="DC89" s="863"/>
      <c r="DD89" s="863"/>
      <c r="DE89" s="863"/>
      <c r="DF89" s="864"/>
      <c r="DG89" s="862"/>
      <c r="DH89" s="863"/>
      <c r="DI89" s="863"/>
      <c r="DJ89" s="863"/>
      <c r="DK89" s="864"/>
      <c r="DL89" s="862"/>
      <c r="DM89" s="863"/>
      <c r="DN89" s="863"/>
      <c r="DO89" s="863"/>
      <c r="DP89" s="864"/>
      <c r="DQ89" s="862"/>
      <c r="DR89" s="863"/>
      <c r="DS89" s="863"/>
      <c r="DT89" s="863"/>
      <c r="DU89" s="864"/>
      <c r="DV89" s="859"/>
      <c r="DW89" s="860"/>
      <c r="DX89" s="860"/>
      <c r="DY89" s="860"/>
      <c r="DZ89" s="861"/>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9"/>
      <c r="BT90" s="860"/>
      <c r="BU90" s="860"/>
      <c r="BV90" s="860"/>
      <c r="BW90" s="860"/>
      <c r="BX90" s="860"/>
      <c r="BY90" s="860"/>
      <c r="BZ90" s="860"/>
      <c r="CA90" s="860"/>
      <c r="CB90" s="860"/>
      <c r="CC90" s="860"/>
      <c r="CD90" s="860"/>
      <c r="CE90" s="860"/>
      <c r="CF90" s="860"/>
      <c r="CG90" s="865"/>
      <c r="CH90" s="862"/>
      <c r="CI90" s="863"/>
      <c r="CJ90" s="863"/>
      <c r="CK90" s="863"/>
      <c r="CL90" s="864"/>
      <c r="CM90" s="862"/>
      <c r="CN90" s="863"/>
      <c r="CO90" s="863"/>
      <c r="CP90" s="863"/>
      <c r="CQ90" s="864"/>
      <c r="CR90" s="862"/>
      <c r="CS90" s="863"/>
      <c r="CT90" s="863"/>
      <c r="CU90" s="863"/>
      <c r="CV90" s="864"/>
      <c r="CW90" s="862"/>
      <c r="CX90" s="863"/>
      <c r="CY90" s="863"/>
      <c r="CZ90" s="863"/>
      <c r="DA90" s="864"/>
      <c r="DB90" s="862"/>
      <c r="DC90" s="863"/>
      <c r="DD90" s="863"/>
      <c r="DE90" s="863"/>
      <c r="DF90" s="864"/>
      <c r="DG90" s="862"/>
      <c r="DH90" s="863"/>
      <c r="DI90" s="863"/>
      <c r="DJ90" s="863"/>
      <c r="DK90" s="864"/>
      <c r="DL90" s="862"/>
      <c r="DM90" s="863"/>
      <c r="DN90" s="863"/>
      <c r="DO90" s="863"/>
      <c r="DP90" s="864"/>
      <c r="DQ90" s="862"/>
      <c r="DR90" s="863"/>
      <c r="DS90" s="863"/>
      <c r="DT90" s="863"/>
      <c r="DU90" s="864"/>
      <c r="DV90" s="859"/>
      <c r="DW90" s="860"/>
      <c r="DX90" s="860"/>
      <c r="DY90" s="860"/>
      <c r="DZ90" s="861"/>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9"/>
      <c r="BT91" s="860"/>
      <c r="BU91" s="860"/>
      <c r="BV91" s="860"/>
      <c r="BW91" s="860"/>
      <c r="BX91" s="860"/>
      <c r="BY91" s="860"/>
      <c r="BZ91" s="860"/>
      <c r="CA91" s="860"/>
      <c r="CB91" s="860"/>
      <c r="CC91" s="860"/>
      <c r="CD91" s="860"/>
      <c r="CE91" s="860"/>
      <c r="CF91" s="860"/>
      <c r="CG91" s="865"/>
      <c r="CH91" s="862"/>
      <c r="CI91" s="863"/>
      <c r="CJ91" s="863"/>
      <c r="CK91" s="863"/>
      <c r="CL91" s="864"/>
      <c r="CM91" s="862"/>
      <c r="CN91" s="863"/>
      <c r="CO91" s="863"/>
      <c r="CP91" s="863"/>
      <c r="CQ91" s="864"/>
      <c r="CR91" s="862"/>
      <c r="CS91" s="863"/>
      <c r="CT91" s="863"/>
      <c r="CU91" s="863"/>
      <c r="CV91" s="864"/>
      <c r="CW91" s="862"/>
      <c r="CX91" s="863"/>
      <c r="CY91" s="863"/>
      <c r="CZ91" s="863"/>
      <c r="DA91" s="864"/>
      <c r="DB91" s="862"/>
      <c r="DC91" s="863"/>
      <c r="DD91" s="863"/>
      <c r="DE91" s="863"/>
      <c r="DF91" s="864"/>
      <c r="DG91" s="862"/>
      <c r="DH91" s="863"/>
      <c r="DI91" s="863"/>
      <c r="DJ91" s="863"/>
      <c r="DK91" s="864"/>
      <c r="DL91" s="862"/>
      <c r="DM91" s="863"/>
      <c r="DN91" s="863"/>
      <c r="DO91" s="863"/>
      <c r="DP91" s="864"/>
      <c r="DQ91" s="862"/>
      <c r="DR91" s="863"/>
      <c r="DS91" s="863"/>
      <c r="DT91" s="863"/>
      <c r="DU91" s="864"/>
      <c r="DV91" s="859"/>
      <c r="DW91" s="860"/>
      <c r="DX91" s="860"/>
      <c r="DY91" s="860"/>
      <c r="DZ91" s="861"/>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9"/>
      <c r="BT92" s="860"/>
      <c r="BU92" s="860"/>
      <c r="BV92" s="860"/>
      <c r="BW92" s="860"/>
      <c r="BX92" s="860"/>
      <c r="BY92" s="860"/>
      <c r="BZ92" s="860"/>
      <c r="CA92" s="860"/>
      <c r="CB92" s="860"/>
      <c r="CC92" s="860"/>
      <c r="CD92" s="860"/>
      <c r="CE92" s="860"/>
      <c r="CF92" s="860"/>
      <c r="CG92" s="865"/>
      <c r="CH92" s="862"/>
      <c r="CI92" s="863"/>
      <c r="CJ92" s="863"/>
      <c r="CK92" s="863"/>
      <c r="CL92" s="864"/>
      <c r="CM92" s="862"/>
      <c r="CN92" s="863"/>
      <c r="CO92" s="863"/>
      <c r="CP92" s="863"/>
      <c r="CQ92" s="864"/>
      <c r="CR92" s="862"/>
      <c r="CS92" s="863"/>
      <c r="CT92" s="863"/>
      <c r="CU92" s="863"/>
      <c r="CV92" s="864"/>
      <c r="CW92" s="862"/>
      <c r="CX92" s="863"/>
      <c r="CY92" s="863"/>
      <c r="CZ92" s="863"/>
      <c r="DA92" s="864"/>
      <c r="DB92" s="862"/>
      <c r="DC92" s="863"/>
      <c r="DD92" s="863"/>
      <c r="DE92" s="863"/>
      <c r="DF92" s="864"/>
      <c r="DG92" s="862"/>
      <c r="DH92" s="863"/>
      <c r="DI92" s="863"/>
      <c r="DJ92" s="863"/>
      <c r="DK92" s="864"/>
      <c r="DL92" s="862"/>
      <c r="DM92" s="863"/>
      <c r="DN92" s="863"/>
      <c r="DO92" s="863"/>
      <c r="DP92" s="864"/>
      <c r="DQ92" s="862"/>
      <c r="DR92" s="863"/>
      <c r="DS92" s="863"/>
      <c r="DT92" s="863"/>
      <c r="DU92" s="864"/>
      <c r="DV92" s="859"/>
      <c r="DW92" s="860"/>
      <c r="DX92" s="860"/>
      <c r="DY92" s="860"/>
      <c r="DZ92" s="861"/>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9"/>
      <c r="BT93" s="860"/>
      <c r="BU93" s="860"/>
      <c r="BV93" s="860"/>
      <c r="BW93" s="860"/>
      <c r="BX93" s="860"/>
      <c r="BY93" s="860"/>
      <c r="BZ93" s="860"/>
      <c r="CA93" s="860"/>
      <c r="CB93" s="860"/>
      <c r="CC93" s="860"/>
      <c r="CD93" s="860"/>
      <c r="CE93" s="860"/>
      <c r="CF93" s="860"/>
      <c r="CG93" s="865"/>
      <c r="CH93" s="862"/>
      <c r="CI93" s="863"/>
      <c r="CJ93" s="863"/>
      <c r="CK93" s="863"/>
      <c r="CL93" s="864"/>
      <c r="CM93" s="862"/>
      <c r="CN93" s="863"/>
      <c r="CO93" s="863"/>
      <c r="CP93" s="863"/>
      <c r="CQ93" s="864"/>
      <c r="CR93" s="862"/>
      <c r="CS93" s="863"/>
      <c r="CT93" s="863"/>
      <c r="CU93" s="863"/>
      <c r="CV93" s="864"/>
      <c r="CW93" s="862"/>
      <c r="CX93" s="863"/>
      <c r="CY93" s="863"/>
      <c r="CZ93" s="863"/>
      <c r="DA93" s="864"/>
      <c r="DB93" s="862"/>
      <c r="DC93" s="863"/>
      <c r="DD93" s="863"/>
      <c r="DE93" s="863"/>
      <c r="DF93" s="864"/>
      <c r="DG93" s="862"/>
      <c r="DH93" s="863"/>
      <c r="DI93" s="863"/>
      <c r="DJ93" s="863"/>
      <c r="DK93" s="864"/>
      <c r="DL93" s="862"/>
      <c r="DM93" s="863"/>
      <c r="DN93" s="863"/>
      <c r="DO93" s="863"/>
      <c r="DP93" s="864"/>
      <c r="DQ93" s="862"/>
      <c r="DR93" s="863"/>
      <c r="DS93" s="863"/>
      <c r="DT93" s="863"/>
      <c r="DU93" s="864"/>
      <c r="DV93" s="859"/>
      <c r="DW93" s="860"/>
      <c r="DX93" s="860"/>
      <c r="DY93" s="860"/>
      <c r="DZ93" s="861"/>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9"/>
      <c r="BT94" s="860"/>
      <c r="BU94" s="860"/>
      <c r="BV94" s="860"/>
      <c r="BW94" s="860"/>
      <c r="BX94" s="860"/>
      <c r="BY94" s="860"/>
      <c r="BZ94" s="860"/>
      <c r="CA94" s="860"/>
      <c r="CB94" s="860"/>
      <c r="CC94" s="860"/>
      <c r="CD94" s="860"/>
      <c r="CE94" s="860"/>
      <c r="CF94" s="860"/>
      <c r="CG94" s="865"/>
      <c r="CH94" s="862"/>
      <c r="CI94" s="863"/>
      <c r="CJ94" s="863"/>
      <c r="CK94" s="863"/>
      <c r="CL94" s="864"/>
      <c r="CM94" s="862"/>
      <c r="CN94" s="863"/>
      <c r="CO94" s="863"/>
      <c r="CP94" s="863"/>
      <c r="CQ94" s="864"/>
      <c r="CR94" s="862"/>
      <c r="CS94" s="863"/>
      <c r="CT94" s="863"/>
      <c r="CU94" s="863"/>
      <c r="CV94" s="864"/>
      <c r="CW94" s="862"/>
      <c r="CX94" s="863"/>
      <c r="CY94" s="863"/>
      <c r="CZ94" s="863"/>
      <c r="DA94" s="864"/>
      <c r="DB94" s="862"/>
      <c r="DC94" s="863"/>
      <c r="DD94" s="863"/>
      <c r="DE94" s="863"/>
      <c r="DF94" s="864"/>
      <c r="DG94" s="862"/>
      <c r="DH94" s="863"/>
      <c r="DI94" s="863"/>
      <c r="DJ94" s="863"/>
      <c r="DK94" s="864"/>
      <c r="DL94" s="862"/>
      <c r="DM94" s="863"/>
      <c r="DN94" s="863"/>
      <c r="DO94" s="863"/>
      <c r="DP94" s="864"/>
      <c r="DQ94" s="862"/>
      <c r="DR94" s="863"/>
      <c r="DS94" s="863"/>
      <c r="DT94" s="863"/>
      <c r="DU94" s="864"/>
      <c r="DV94" s="859"/>
      <c r="DW94" s="860"/>
      <c r="DX94" s="860"/>
      <c r="DY94" s="860"/>
      <c r="DZ94" s="861"/>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9"/>
      <c r="BT95" s="860"/>
      <c r="BU95" s="860"/>
      <c r="BV95" s="860"/>
      <c r="BW95" s="860"/>
      <c r="BX95" s="860"/>
      <c r="BY95" s="860"/>
      <c r="BZ95" s="860"/>
      <c r="CA95" s="860"/>
      <c r="CB95" s="860"/>
      <c r="CC95" s="860"/>
      <c r="CD95" s="860"/>
      <c r="CE95" s="860"/>
      <c r="CF95" s="860"/>
      <c r="CG95" s="865"/>
      <c r="CH95" s="862"/>
      <c r="CI95" s="863"/>
      <c r="CJ95" s="863"/>
      <c r="CK95" s="863"/>
      <c r="CL95" s="864"/>
      <c r="CM95" s="862"/>
      <c r="CN95" s="863"/>
      <c r="CO95" s="863"/>
      <c r="CP95" s="863"/>
      <c r="CQ95" s="864"/>
      <c r="CR95" s="862"/>
      <c r="CS95" s="863"/>
      <c r="CT95" s="863"/>
      <c r="CU95" s="863"/>
      <c r="CV95" s="864"/>
      <c r="CW95" s="862"/>
      <c r="CX95" s="863"/>
      <c r="CY95" s="863"/>
      <c r="CZ95" s="863"/>
      <c r="DA95" s="864"/>
      <c r="DB95" s="862"/>
      <c r="DC95" s="863"/>
      <c r="DD95" s="863"/>
      <c r="DE95" s="863"/>
      <c r="DF95" s="864"/>
      <c r="DG95" s="862"/>
      <c r="DH95" s="863"/>
      <c r="DI95" s="863"/>
      <c r="DJ95" s="863"/>
      <c r="DK95" s="864"/>
      <c r="DL95" s="862"/>
      <c r="DM95" s="863"/>
      <c r="DN95" s="863"/>
      <c r="DO95" s="863"/>
      <c r="DP95" s="864"/>
      <c r="DQ95" s="862"/>
      <c r="DR95" s="863"/>
      <c r="DS95" s="863"/>
      <c r="DT95" s="863"/>
      <c r="DU95" s="864"/>
      <c r="DV95" s="859"/>
      <c r="DW95" s="860"/>
      <c r="DX95" s="860"/>
      <c r="DY95" s="860"/>
      <c r="DZ95" s="861"/>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9"/>
      <c r="BT96" s="860"/>
      <c r="BU96" s="860"/>
      <c r="BV96" s="860"/>
      <c r="BW96" s="860"/>
      <c r="BX96" s="860"/>
      <c r="BY96" s="860"/>
      <c r="BZ96" s="860"/>
      <c r="CA96" s="860"/>
      <c r="CB96" s="860"/>
      <c r="CC96" s="860"/>
      <c r="CD96" s="860"/>
      <c r="CE96" s="860"/>
      <c r="CF96" s="860"/>
      <c r="CG96" s="865"/>
      <c r="CH96" s="862"/>
      <c r="CI96" s="863"/>
      <c r="CJ96" s="863"/>
      <c r="CK96" s="863"/>
      <c r="CL96" s="864"/>
      <c r="CM96" s="862"/>
      <c r="CN96" s="863"/>
      <c r="CO96" s="863"/>
      <c r="CP96" s="863"/>
      <c r="CQ96" s="864"/>
      <c r="CR96" s="862"/>
      <c r="CS96" s="863"/>
      <c r="CT96" s="863"/>
      <c r="CU96" s="863"/>
      <c r="CV96" s="864"/>
      <c r="CW96" s="862"/>
      <c r="CX96" s="863"/>
      <c r="CY96" s="863"/>
      <c r="CZ96" s="863"/>
      <c r="DA96" s="864"/>
      <c r="DB96" s="862"/>
      <c r="DC96" s="863"/>
      <c r="DD96" s="863"/>
      <c r="DE96" s="863"/>
      <c r="DF96" s="864"/>
      <c r="DG96" s="862"/>
      <c r="DH96" s="863"/>
      <c r="DI96" s="863"/>
      <c r="DJ96" s="863"/>
      <c r="DK96" s="864"/>
      <c r="DL96" s="862"/>
      <c r="DM96" s="863"/>
      <c r="DN96" s="863"/>
      <c r="DO96" s="863"/>
      <c r="DP96" s="864"/>
      <c r="DQ96" s="862"/>
      <c r="DR96" s="863"/>
      <c r="DS96" s="863"/>
      <c r="DT96" s="863"/>
      <c r="DU96" s="864"/>
      <c r="DV96" s="859"/>
      <c r="DW96" s="860"/>
      <c r="DX96" s="860"/>
      <c r="DY96" s="860"/>
      <c r="DZ96" s="861"/>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9"/>
      <c r="BT97" s="860"/>
      <c r="BU97" s="860"/>
      <c r="BV97" s="860"/>
      <c r="BW97" s="860"/>
      <c r="BX97" s="860"/>
      <c r="BY97" s="860"/>
      <c r="BZ97" s="860"/>
      <c r="CA97" s="860"/>
      <c r="CB97" s="860"/>
      <c r="CC97" s="860"/>
      <c r="CD97" s="860"/>
      <c r="CE97" s="860"/>
      <c r="CF97" s="860"/>
      <c r="CG97" s="865"/>
      <c r="CH97" s="862"/>
      <c r="CI97" s="863"/>
      <c r="CJ97" s="863"/>
      <c r="CK97" s="863"/>
      <c r="CL97" s="864"/>
      <c r="CM97" s="862"/>
      <c r="CN97" s="863"/>
      <c r="CO97" s="863"/>
      <c r="CP97" s="863"/>
      <c r="CQ97" s="864"/>
      <c r="CR97" s="862"/>
      <c r="CS97" s="863"/>
      <c r="CT97" s="863"/>
      <c r="CU97" s="863"/>
      <c r="CV97" s="864"/>
      <c r="CW97" s="862"/>
      <c r="CX97" s="863"/>
      <c r="CY97" s="863"/>
      <c r="CZ97" s="863"/>
      <c r="DA97" s="864"/>
      <c r="DB97" s="862"/>
      <c r="DC97" s="863"/>
      <c r="DD97" s="863"/>
      <c r="DE97" s="863"/>
      <c r="DF97" s="864"/>
      <c r="DG97" s="862"/>
      <c r="DH97" s="863"/>
      <c r="DI97" s="863"/>
      <c r="DJ97" s="863"/>
      <c r="DK97" s="864"/>
      <c r="DL97" s="862"/>
      <c r="DM97" s="863"/>
      <c r="DN97" s="863"/>
      <c r="DO97" s="863"/>
      <c r="DP97" s="864"/>
      <c r="DQ97" s="862"/>
      <c r="DR97" s="863"/>
      <c r="DS97" s="863"/>
      <c r="DT97" s="863"/>
      <c r="DU97" s="864"/>
      <c r="DV97" s="859"/>
      <c r="DW97" s="860"/>
      <c r="DX97" s="860"/>
      <c r="DY97" s="860"/>
      <c r="DZ97" s="861"/>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9"/>
      <c r="BT98" s="860"/>
      <c r="BU98" s="860"/>
      <c r="BV98" s="860"/>
      <c r="BW98" s="860"/>
      <c r="BX98" s="860"/>
      <c r="BY98" s="860"/>
      <c r="BZ98" s="860"/>
      <c r="CA98" s="860"/>
      <c r="CB98" s="860"/>
      <c r="CC98" s="860"/>
      <c r="CD98" s="860"/>
      <c r="CE98" s="860"/>
      <c r="CF98" s="860"/>
      <c r="CG98" s="865"/>
      <c r="CH98" s="862"/>
      <c r="CI98" s="863"/>
      <c r="CJ98" s="863"/>
      <c r="CK98" s="863"/>
      <c r="CL98" s="864"/>
      <c r="CM98" s="862"/>
      <c r="CN98" s="863"/>
      <c r="CO98" s="863"/>
      <c r="CP98" s="863"/>
      <c r="CQ98" s="864"/>
      <c r="CR98" s="862"/>
      <c r="CS98" s="863"/>
      <c r="CT98" s="863"/>
      <c r="CU98" s="863"/>
      <c r="CV98" s="864"/>
      <c r="CW98" s="862"/>
      <c r="CX98" s="863"/>
      <c r="CY98" s="863"/>
      <c r="CZ98" s="863"/>
      <c r="DA98" s="864"/>
      <c r="DB98" s="862"/>
      <c r="DC98" s="863"/>
      <c r="DD98" s="863"/>
      <c r="DE98" s="863"/>
      <c r="DF98" s="864"/>
      <c r="DG98" s="862"/>
      <c r="DH98" s="863"/>
      <c r="DI98" s="863"/>
      <c r="DJ98" s="863"/>
      <c r="DK98" s="864"/>
      <c r="DL98" s="862"/>
      <c r="DM98" s="863"/>
      <c r="DN98" s="863"/>
      <c r="DO98" s="863"/>
      <c r="DP98" s="864"/>
      <c r="DQ98" s="862"/>
      <c r="DR98" s="863"/>
      <c r="DS98" s="863"/>
      <c r="DT98" s="863"/>
      <c r="DU98" s="864"/>
      <c r="DV98" s="859"/>
      <c r="DW98" s="860"/>
      <c r="DX98" s="860"/>
      <c r="DY98" s="860"/>
      <c r="DZ98" s="861"/>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9"/>
      <c r="BT99" s="860"/>
      <c r="BU99" s="860"/>
      <c r="BV99" s="860"/>
      <c r="BW99" s="860"/>
      <c r="BX99" s="860"/>
      <c r="BY99" s="860"/>
      <c r="BZ99" s="860"/>
      <c r="CA99" s="860"/>
      <c r="CB99" s="860"/>
      <c r="CC99" s="860"/>
      <c r="CD99" s="860"/>
      <c r="CE99" s="860"/>
      <c r="CF99" s="860"/>
      <c r="CG99" s="865"/>
      <c r="CH99" s="862"/>
      <c r="CI99" s="863"/>
      <c r="CJ99" s="863"/>
      <c r="CK99" s="863"/>
      <c r="CL99" s="864"/>
      <c r="CM99" s="862"/>
      <c r="CN99" s="863"/>
      <c r="CO99" s="863"/>
      <c r="CP99" s="863"/>
      <c r="CQ99" s="864"/>
      <c r="CR99" s="862"/>
      <c r="CS99" s="863"/>
      <c r="CT99" s="863"/>
      <c r="CU99" s="863"/>
      <c r="CV99" s="864"/>
      <c r="CW99" s="862"/>
      <c r="CX99" s="863"/>
      <c r="CY99" s="863"/>
      <c r="CZ99" s="863"/>
      <c r="DA99" s="864"/>
      <c r="DB99" s="862"/>
      <c r="DC99" s="863"/>
      <c r="DD99" s="863"/>
      <c r="DE99" s="863"/>
      <c r="DF99" s="864"/>
      <c r="DG99" s="862"/>
      <c r="DH99" s="863"/>
      <c r="DI99" s="863"/>
      <c r="DJ99" s="863"/>
      <c r="DK99" s="864"/>
      <c r="DL99" s="862"/>
      <c r="DM99" s="863"/>
      <c r="DN99" s="863"/>
      <c r="DO99" s="863"/>
      <c r="DP99" s="864"/>
      <c r="DQ99" s="862"/>
      <c r="DR99" s="863"/>
      <c r="DS99" s="863"/>
      <c r="DT99" s="863"/>
      <c r="DU99" s="864"/>
      <c r="DV99" s="859"/>
      <c r="DW99" s="860"/>
      <c r="DX99" s="860"/>
      <c r="DY99" s="860"/>
      <c r="DZ99" s="861"/>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9"/>
      <c r="BT100" s="860"/>
      <c r="BU100" s="860"/>
      <c r="BV100" s="860"/>
      <c r="BW100" s="860"/>
      <c r="BX100" s="860"/>
      <c r="BY100" s="860"/>
      <c r="BZ100" s="860"/>
      <c r="CA100" s="860"/>
      <c r="CB100" s="860"/>
      <c r="CC100" s="860"/>
      <c r="CD100" s="860"/>
      <c r="CE100" s="860"/>
      <c r="CF100" s="860"/>
      <c r="CG100" s="865"/>
      <c r="CH100" s="862"/>
      <c r="CI100" s="863"/>
      <c r="CJ100" s="863"/>
      <c r="CK100" s="863"/>
      <c r="CL100" s="864"/>
      <c r="CM100" s="862"/>
      <c r="CN100" s="863"/>
      <c r="CO100" s="863"/>
      <c r="CP100" s="863"/>
      <c r="CQ100" s="864"/>
      <c r="CR100" s="862"/>
      <c r="CS100" s="863"/>
      <c r="CT100" s="863"/>
      <c r="CU100" s="863"/>
      <c r="CV100" s="864"/>
      <c r="CW100" s="862"/>
      <c r="CX100" s="863"/>
      <c r="CY100" s="863"/>
      <c r="CZ100" s="863"/>
      <c r="DA100" s="864"/>
      <c r="DB100" s="862"/>
      <c r="DC100" s="863"/>
      <c r="DD100" s="863"/>
      <c r="DE100" s="863"/>
      <c r="DF100" s="864"/>
      <c r="DG100" s="862"/>
      <c r="DH100" s="863"/>
      <c r="DI100" s="863"/>
      <c r="DJ100" s="863"/>
      <c r="DK100" s="864"/>
      <c r="DL100" s="862"/>
      <c r="DM100" s="863"/>
      <c r="DN100" s="863"/>
      <c r="DO100" s="863"/>
      <c r="DP100" s="864"/>
      <c r="DQ100" s="862"/>
      <c r="DR100" s="863"/>
      <c r="DS100" s="863"/>
      <c r="DT100" s="863"/>
      <c r="DU100" s="864"/>
      <c r="DV100" s="859"/>
      <c r="DW100" s="860"/>
      <c r="DX100" s="860"/>
      <c r="DY100" s="860"/>
      <c r="DZ100" s="861"/>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9"/>
      <c r="BT101" s="860"/>
      <c r="BU101" s="860"/>
      <c r="BV101" s="860"/>
      <c r="BW101" s="860"/>
      <c r="BX101" s="860"/>
      <c r="BY101" s="860"/>
      <c r="BZ101" s="860"/>
      <c r="CA101" s="860"/>
      <c r="CB101" s="860"/>
      <c r="CC101" s="860"/>
      <c r="CD101" s="860"/>
      <c r="CE101" s="860"/>
      <c r="CF101" s="860"/>
      <c r="CG101" s="865"/>
      <c r="CH101" s="862"/>
      <c r="CI101" s="863"/>
      <c r="CJ101" s="863"/>
      <c r="CK101" s="863"/>
      <c r="CL101" s="864"/>
      <c r="CM101" s="862"/>
      <c r="CN101" s="863"/>
      <c r="CO101" s="863"/>
      <c r="CP101" s="863"/>
      <c r="CQ101" s="864"/>
      <c r="CR101" s="862"/>
      <c r="CS101" s="863"/>
      <c r="CT101" s="863"/>
      <c r="CU101" s="863"/>
      <c r="CV101" s="864"/>
      <c r="CW101" s="862"/>
      <c r="CX101" s="863"/>
      <c r="CY101" s="863"/>
      <c r="CZ101" s="863"/>
      <c r="DA101" s="864"/>
      <c r="DB101" s="862"/>
      <c r="DC101" s="863"/>
      <c r="DD101" s="863"/>
      <c r="DE101" s="863"/>
      <c r="DF101" s="864"/>
      <c r="DG101" s="862"/>
      <c r="DH101" s="863"/>
      <c r="DI101" s="863"/>
      <c r="DJ101" s="863"/>
      <c r="DK101" s="864"/>
      <c r="DL101" s="862"/>
      <c r="DM101" s="863"/>
      <c r="DN101" s="863"/>
      <c r="DO101" s="863"/>
      <c r="DP101" s="864"/>
      <c r="DQ101" s="862"/>
      <c r="DR101" s="863"/>
      <c r="DS101" s="863"/>
      <c r="DT101" s="863"/>
      <c r="DU101" s="864"/>
      <c r="DV101" s="859"/>
      <c r="DW101" s="860"/>
      <c r="DX101" s="860"/>
      <c r="DY101" s="860"/>
      <c r="DZ101" s="861"/>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376</v>
      </c>
      <c r="BR102" s="789" t="s">
        <v>405</v>
      </c>
      <c r="BS102" s="790"/>
      <c r="BT102" s="790"/>
      <c r="BU102" s="790"/>
      <c r="BV102" s="790"/>
      <c r="BW102" s="790"/>
      <c r="BX102" s="790"/>
      <c r="BY102" s="790"/>
      <c r="BZ102" s="790"/>
      <c r="CA102" s="790"/>
      <c r="CB102" s="790"/>
      <c r="CC102" s="790"/>
      <c r="CD102" s="790"/>
      <c r="CE102" s="790"/>
      <c r="CF102" s="790"/>
      <c r="CG102" s="791"/>
      <c r="CH102" s="887"/>
      <c r="CI102" s="888"/>
      <c r="CJ102" s="888"/>
      <c r="CK102" s="888"/>
      <c r="CL102" s="889"/>
      <c r="CM102" s="887"/>
      <c r="CN102" s="888"/>
      <c r="CO102" s="888"/>
      <c r="CP102" s="888"/>
      <c r="CQ102" s="889"/>
      <c r="CR102" s="890">
        <f>SUM(CR7:CV88)</f>
        <v>13</v>
      </c>
      <c r="CS102" s="852"/>
      <c r="CT102" s="852"/>
      <c r="CU102" s="852"/>
      <c r="CV102" s="891"/>
      <c r="CW102" s="890">
        <f>SUM(CW7:DA88)</f>
        <v>37</v>
      </c>
      <c r="CX102" s="852"/>
      <c r="CY102" s="852"/>
      <c r="CZ102" s="852"/>
      <c r="DA102" s="891"/>
      <c r="DB102" s="890" t="s">
        <v>554</v>
      </c>
      <c r="DC102" s="852"/>
      <c r="DD102" s="852"/>
      <c r="DE102" s="852"/>
      <c r="DF102" s="891"/>
      <c r="DG102" s="890" t="s">
        <v>554</v>
      </c>
      <c r="DH102" s="852"/>
      <c r="DI102" s="852"/>
      <c r="DJ102" s="852"/>
      <c r="DK102" s="891"/>
      <c r="DL102" s="890" t="s">
        <v>554</v>
      </c>
      <c r="DM102" s="852"/>
      <c r="DN102" s="852"/>
      <c r="DO102" s="852"/>
      <c r="DP102" s="891"/>
      <c r="DQ102" s="890" t="s">
        <v>554</v>
      </c>
      <c r="DR102" s="852"/>
      <c r="DS102" s="852"/>
      <c r="DT102" s="852"/>
      <c r="DU102" s="891"/>
      <c r="DV102" s="789"/>
      <c r="DW102" s="790"/>
      <c r="DX102" s="790"/>
      <c r="DY102" s="790"/>
      <c r="DZ102" s="914"/>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5" t="s">
        <v>406</v>
      </c>
      <c r="BR103" s="915"/>
      <c r="BS103" s="915"/>
      <c r="BT103" s="915"/>
      <c r="BU103" s="915"/>
      <c r="BV103" s="915"/>
      <c r="BW103" s="915"/>
      <c r="BX103" s="915"/>
      <c r="BY103" s="915"/>
      <c r="BZ103" s="915"/>
      <c r="CA103" s="915"/>
      <c r="CB103" s="915"/>
      <c r="CC103" s="915"/>
      <c r="CD103" s="915"/>
      <c r="CE103" s="915"/>
      <c r="CF103" s="915"/>
      <c r="CG103" s="915"/>
      <c r="CH103" s="915"/>
      <c r="CI103" s="915"/>
      <c r="CJ103" s="915"/>
      <c r="CK103" s="915"/>
      <c r="CL103" s="915"/>
      <c r="CM103" s="915"/>
      <c r="CN103" s="915"/>
      <c r="CO103" s="915"/>
      <c r="CP103" s="915"/>
      <c r="CQ103" s="915"/>
      <c r="CR103" s="915"/>
      <c r="CS103" s="915"/>
      <c r="CT103" s="915"/>
      <c r="CU103" s="915"/>
      <c r="CV103" s="915"/>
      <c r="CW103" s="915"/>
      <c r="CX103" s="915"/>
      <c r="CY103" s="915"/>
      <c r="CZ103" s="915"/>
      <c r="DA103" s="915"/>
      <c r="DB103" s="915"/>
      <c r="DC103" s="915"/>
      <c r="DD103" s="915"/>
      <c r="DE103" s="915"/>
      <c r="DF103" s="915"/>
      <c r="DG103" s="915"/>
      <c r="DH103" s="915"/>
      <c r="DI103" s="915"/>
      <c r="DJ103" s="915"/>
      <c r="DK103" s="915"/>
      <c r="DL103" s="915"/>
      <c r="DM103" s="915"/>
      <c r="DN103" s="915"/>
      <c r="DO103" s="915"/>
      <c r="DP103" s="915"/>
      <c r="DQ103" s="915"/>
      <c r="DR103" s="915"/>
      <c r="DS103" s="915"/>
      <c r="DT103" s="915"/>
      <c r="DU103" s="915"/>
      <c r="DV103" s="915"/>
      <c r="DW103" s="915"/>
      <c r="DX103" s="915"/>
      <c r="DY103" s="915"/>
      <c r="DZ103" s="915"/>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6" t="s">
        <v>407</v>
      </c>
      <c r="BR104" s="916"/>
      <c r="BS104" s="916"/>
      <c r="BT104" s="916"/>
      <c r="BU104" s="916"/>
      <c r="BV104" s="916"/>
      <c r="BW104" s="916"/>
      <c r="BX104" s="916"/>
      <c r="BY104" s="916"/>
      <c r="BZ104" s="916"/>
      <c r="CA104" s="916"/>
      <c r="CB104" s="916"/>
      <c r="CC104" s="916"/>
      <c r="CD104" s="916"/>
      <c r="CE104" s="916"/>
      <c r="CF104" s="916"/>
      <c r="CG104" s="916"/>
      <c r="CH104" s="916"/>
      <c r="CI104" s="916"/>
      <c r="CJ104" s="916"/>
      <c r="CK104" s="916"/>
      <c r="CL104" s="916"/>
      <c r="CM104" s="916"/>
      <c r="CN104" s="916"/>
      <c r="CO104" s="916"/>
      <c r="CP104" s="916"/>
      <c r="CQ104" s="916"/>
      <c r="CR104" s="916"/>
      <c r="CS104" s="916"/>
      <c r="CT104" s="916"/>
      <c r="CU104" s="916"/>
      <c r="CV104" s="916"/>
      <c r="CW104" s="916"/>
      <c r="CX104" s="916"/>
      <c r="CY104" s="916"/>
      <c r="CZ104" s="916"/>
      <c r="DA104" s="916"/>
      <c r="DB104" s="916"/>
      <c r="DC104" s="916"/>
      <c r="DD104" s="916"/>
      <c r="DE104" s="916"/>
      <c r="DF104" s="916"/>
      <c r="DG104" s="916"/>
      <c r="DH104" s="916"/>
      <c r="DI104" s="916"/>
      <c r="DJ104" s="916"/>
      <c r="DK104" s="916"/>
      <c r="DL104" s="916"/>
      <c r="DM104" s="916"/>
      <c r="DN104" s="916"/>
      <c r="DO104" s="916"/>
      <c r="DP104" s="916"/>
      <c r="DQ104" s="916"/>
      <c r="DR104" s="916"/>
      <c r="DS104" s="916"/>
      <c r="DT104" s="916"/>
      <c r="DU104" s="916"/>
      <c r="DV104" s="916"/>
      <c r="DW104" s="916"/>
      <c r="DX104" s="916"/>
      <c r="DY104" s="916"/>
      <c r="DZ104" s="916"/>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408</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409</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7" t="s">
        <v>410</v>
      </c>
      <c r="B108" s="918"/>
      <c r="C108" s="918"/>
      <c r="D108" s="918"/>
      <c r="E108" s="918"/>
      <c r="F108" s="918"/>
      <c r="G108" s="918"/>
      <c r="H108" s="918"/>
      <c r="I108" s="918"/>
      <c r="J108" s="918"/>
      <c r="K108" s="918"/>
      <c r="L108" s="918"/>
      <c r="M108" s="918"/>
      <c r="N108" s="918"/>
      <c r="O108" s="918"/>
      <c r="P108" s="918"/>
      <c r="Q108" s="918"/>
      <c r="R108" s="918"/>
      <c r="S108" s="918"/>
      <c r="T108" s="918"/>
      <c r="U108" s="918"/>
      <c r="V108" s="918"/>
      <c r="W108" s="918"/>
      <c r="X108" s="918"/>
      <c r="Y108" s="918"/>
      <c r="Z108" s="918"/>
      <c r="AA108" s="918"/>
      <c r="AB108" s="918"/>
      <c r="AC108" s="918"/>
      <c r="AD108" s="918"/>
      <c r="AE108" s="918"/>
      <c r="AF108" s="918"/>
      <c r="AG108" s="918"/>
      <c r="AH108" s="918"/>
      <c r="AI108" s="918"/>
      <c r="AJ108" s="918"/>
      <c r="AK108" s="918"/>
      <c r="AL108" s="918"/>
      <c r="AM108" s="918"/>
      <c r="AN108" s="918"/>
      <c r="AO108" s="918"/>
      <c r="AP108" s="918"/>
      <c r="AQ108" s="918"/>
      <c r="AR108" s="918"/>
      <c r="AS108" s="918"/>
      <c r="AT108" s="919"/>
      <c r="AU108" s="917" t="s">
        <v>411</v>
      </c>
      <c r="AV108" s="918"/>
      <c r="AW108" s="918"/>
      <c r="AX108" s="918"/>
      <c r="AY108" s="918"/>
      <c r="AZ108" s="918"/>
      <c r="BA108" s="918"/>
      <c r="BB108" s="918"/>
      <c r="BC108" s="918"/>
      <c r="BD108" s="918"/>
      <c r="BE108" s="918"/>
      <c r="BF108" s="918"/>
      <c r="BG108" s="918"/>
      <c r="BH108" s="918"/>
      <c r="BI108" s="918"/>
      <c r="BJ108" s="918"/>
      <c r="BK108" s="918"/>
      <c r="BL108" s="918"/>
      <c r="BM108" s="918"/>
      <c r="BN108" s="918"/>
      <c r="BO108" s="918"/>
      <c r="BP108" s="918"/>
      <c r="BQ108" s="918"/>
      <c r="BR108" s="918"/>
      <c r="BS108" s="918"/>
      <c r="BT108" s="918"/>
      <c r="BU108" s="918"/>
      <c r="BV108" s="918"/>
      <c r="BW108" s="918"/>
      <c r="BX108" s="918"/>
      <c r="BY108" s="918"/>
      <c r="BZ108" s="918"/>
      <c r="CA108" s="918"/>
      <c r="CB108" s="918"/>
      <c r="CC108" s="918"/>
      <c r="CD108" s="918"/>
      <c r="CE108" s="918"/>
      <c r="CF108" s="918"/>
      <c r="CG108" s="918"/>
      <c r="CH108" s="918"/>
      <c r="CI108" s="918"/>
      <c r="CJ108" s="918"/>
      <c r="CK108" s="918"/>
      <c r="CL108" s="918"/>
      <c r="CM108" s="918"/>
      <c r="CN108" s="918"/>
      <c r="CO108" s="918"/>
      <c r="CP108" s="918"/>
      <c r="CQ108" s="918"/>
      <c r="CR108" s="918"/>
      <c r="CS108" s="918"/>
      <c r="CT108" s="918"/>
      <c r="CU108" s="918"/>
      <c r="CV108" s="918"/>
      <c r="CW108" s="918"/>
      <c r="CX108" s="918"/>
      <c r="CY108" s="918"/>
      <c r="CZ108" s="918"/>
      <c r="DA108" s="918"/>
      <c r="DB108" s="918"/>
      <c r="DC108" s="918"/>
      <c r="DD108" s="918"/>
      <c r="DE108" s="918"/>
      <c r="DF108" s="918"/>
      <c r="DG108" s="918"/>
      <c r="DH108" s="918"/>
      <c r="DI108" s="918"/>
      <c r="DJ108" s="918"/>
      <c r="DK108" s="918"/>
      <c r="DL108" s="918"/>
      <c r="DM108" s="918"/>
      <c r="DN108" s="918"/>
      <c r="DO108" s="918"/>
      <c r="DP108" s="918"/>
      <c r="DQ108" s="918"/>
      <c r="DR108" s="918"/>
      <c r="DS108" s="918"/>
      <c r="DT108" s="918"/>
      <c r="DU108" s="918"/>
      <c r="DV108" s="918"/>
      <c r="DW108" s="918"/>
      <c r="DX108" s="918"/>
      <c r="DY108" s="918"/>
      <c r="DZ108" s="919"/>
    </row>
    <row r="109" spans="1:131" s="230" customFormat="1" ht="26.25" customHeight="1" x14ac:dyDescent="0.15">
      <c r="A109" s="912" t="s">
        <v>412</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2" t="s">
        <v>413</v>
      </c>
      <c r="AB109" s="893"/>
      <c r="AC109" s="893"/>
      <c r="AD109" s="893"/>
      <c r="AE109" s="894"/>
      <c r="AF109" s="892" t="s">
        <v>414</v>
      </c>
      <c r="AG109" s="893"/>
      <c r="AH109" s="893"/>
      <c r="AI109" s="893"/>
      <c r="AJ109" s="894"/>
      <c r="AK109" s="892" t="s">
        <v>294</v>
      </c>
      <c r="AL109" s="893"/>
      <c r="AM109" s="893"/>
      <c r="AN109" s="893"/>
      <c r="AO109" s="894"/>
      <c r="AP109" s="892" t="s">
        <v>415</v>
      </c>
      <c r="AQ109" s="893"/>
      <c r="AR109" s="893"/>
      <c r="AS109" s="893"/>
      <c r="AT109" s="895"/>
      <c r="AU109" s="912" t="s">
        <v>412</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2" t="s">
        <v>413</v>
      </c>
      <c r="BR109" s="893"/>
      <c r="BS109" s="893"/>
      <c r="BT109" s="893"/>
      <c r="BU109" s="894"/>
      <c r="BV109" s="892" t="s">
        <v>414</v>
      </c>
      <c r="BW109" s="893"/>
      <c r="BX109" s="893"/>
      <c r="BY109" s="893"/>
      <c r="BZ109" s="894"/>
      <c r="CA109" s="892" t="s">
        <v>294</v>
      </c>
      <c r="CB109" s="893"/>
      <c r="CC109" s="893"/>
      <c r="CD109" s="893"/>
      <c r="CE109" s="894"/>
      <c r="CF109" s="913" t="s">
        <v>415</v>
      </c>
      <c r="CG109" s="913"/>
      <c r="CH109" s="913"/>
      <c r="CI109" s="913"/>
      <c r="CJ109" s="913"/>
      <c r="CK109" s="892" t="s">
        <v>416</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2" t="s">
        <v>413</v>
      </c>
      <c r="DH109" s="893"/>
      <c r="DI109" s="893"/>
      <c r="DJ109" s="893"/>
      <c r="DK109" s="894"/>
      <c r="DL109" s="892" t="s">
        <v>414</v>
      </c>
      <c r="DM109" s="893"/>
      <c r="DN109" s="893"/>
      <c r="DO109" s="893"/>
      <c r="DP109" s="894"/>
      <c r="DQ109" s="892" t="s">
        <v>294</v>
      </c>
      <c r="DR109" s="893"/>
      <c r="DS109" s="893"/>
      <c r="DT109" s="893"/>
      <c r="DU109" s="894"/>
      <c r="DV109" s="892" t="s">
        <v>415</v>
      </c>
      <c r="DW109" s="893"/>
      <c r="DX109" s="893"/>
      <c r="DY109" s="893"/>
      <c r="DZ109" s="895"/>
    </row>
    <row r="110" spans="1:131" s="230" customFormat="1" ht="26.25" customHeight="1" x14ac:dyDescent="0.15">
      <c r="A110" s="896" t="s">
        <v>417</v>
      </c>
      <c r="B110" s="897"/>
      <c r="C110" s="897"/>
      <c r="D110" s="897"/>
      <c r="E110" s="897"/>
      <c r="F110" s="897"/>
      <c r="G110" s="897"/>
      <c r="H110" s="897"/>
      <c r="I110" s="897"/>
      <c r="J110" s="897"/>
      <c r="K110" s="897"/>
      <c r="L110" s="897"/>
      <c r="M110" s="897"/>
      <c r="N110" s="897"/>
      <c r="O110" s="897"/>
      <c r="P110" s="897"/>
      <c r="Q110" s="897"/>
      <c r="R110" s="897"/>
      <c r="S110" s="897"/>
      <c r="T110" s="897"/>
      <c r="U110" s="897"/>
      <c r="V110" s="897"/>
      <c r="W110" s="897"/>
      <c r="X110" s="897"/>
      <c r="Y110" s="897"/>
      <c r="Z110" s="898"/>
      <c r="AA110" s="899">
        <v>897341</v>
      </c>
      <c r="AB110" s="900"/>
      <c r="AC110" s="900"/>
      <c r="AD110" s="900"/>
      <c r="AE110" s="901"/>
      <c r="AF110" s="902">
        <v>920294</v>
      </c>
      <c r="AG110" s="900"/>
      <c r="AH110" s="900"/>
      <c r="AI110" s="900"/>
      <c r="AJ110" s="901"/>
      <c r="AK110" s="902">
        <v>960684</v>
      </c>
      <c r="AL110" s="900"/>
      <c r="AM110" s="900"/>
      <c r="AN110" s="900"/>
      <c r="AO110" s="901"/>
      <c r="AP110" s="903">
        <v>21.6</v>
      </c>
      <c r="AQ110" s="904"/>
      <c r="AR110" s="904"/>
      <c r="AS110" s="904"/>
      <c r="AT110" s="905"/>
      <c r="AU110" s="906" t="s">
        <v>69</v>
      </c>
      <c r="AV110" s="907"/>
      <c r="AW110" s="907"/>
      <c r="AX110" s="907"/>
      <c r="AY110" s="907"/>
      <c r="AZ110" s="929" t="s">
        <v>418</v>
      </c>
      <c r="BA110" s="897"/>
      <c r="BB110" s="897"/>
      <c r="BC110" s="897"/>
      <c r="BD110" s="897"/>
      <c r="BE110" s="897"/>
      <c r="BF110" s="897"/>
      <c r="BG110" s="897"/>
      <c r="BH110" s="897"/>
      <c r="BI110" s="897"/>
      <c r="BJ110" s="897"/>
      <c r="BK110" s="897"/>
      <c r="BL110" s="897"/>
      <c r="BM110" s="897"/>
      <c r="BN110" s="897"/>
      <c r="BO110" s="897"/>
      <c r="BP110" s="898"/>
      <c r="BQ110" s="930">
        <v>10047533</v>
      </c>
      <c r="BR110" s="931"/>
      <c r="BS110" s="931"/>
      <c r="BT110" s="931"/>
      <c r="BU110" s="931"/>
      <c r="BV110" s="931">
        <v>9473105</v>
      </c>
      <c r="BW110" s="931"/>
      <c r="BX110" s="931"/>
      <c r="BY110" s="931"/>
      <c r="BZ110" s="931"/>
      <c r="CA110" s="931">
        <v>9083239</v>
      </c>
      <c r="CB110" s="931"/>
      <c r="CC110" s="931"/>
      <c r="CD110" s="931"/>
      <c r="CE110" s="931"/>
      <c r="CF110" s="944">
        <v>204.4</v>
      </c>
      <c r="CG110" s="945"/>
      <c r="CH110" s="945"/>
      <c r="CI110" s="945"/>
      <c r="CJ110" s="945"/>
      <c r="CK110" s="946" t="s">
        <v>419</v>
      </c>
      <c r="CL110" s="947"/>
      <c r="CM110" s="929" t="s">
        <v>420</v>
      </c>
      <c r="CN110" s="897"/>
      <c r="CO110" s="897"/>
      <c r="CP110" s="897"/>
      <c r="CQ110" s="897"/>
      <c r="CR110" s="897"/>
      <c r="CS110" s="897"/>
      <c r="CT110" s="897"/>
      <c r="CU110" s="897"/>
      <c r="CV110" s="897"/>
      <c r="CW110" s="897"/>
      <c r="CX110" s="897"/>
      <c r="CY110" s="897"/>
      <c r="CZ110" s="897"/>
      <c r="DA110" s="897"/>
      <c r="DB110" s="897"/>
      <c r="DC110" s="897"/>
      <c r="DD110" s="897"/>
      <c r="DE110" s="897"/>
      <c r="DF110" s="898"/>
      <c r="DG110" s="930" t="s">
        <v>122</v>
      </c>
      <c r="DH110" s="931"/>
      <c r="DI110" s="931"/>
      <c r="DJ110" s="931"/>
      <c r="DK110" s="931"/>
      <c r="DL110" s="931" t="s">
        <v>122</v>
      </c>
      <c r="DM110" s="931"/>
      <c r="DN110" s="931"/>
      <c r="DO110" s="931"/>
      <c r="DP110" s="931"/>
      <c r="DQ110" s="931" t="s">
        <v>122</v>
      </c>
      <c r="DR110" s="931"/>
      <c r="DS110" s="931"/>
      <c r="DT110" s="931"/>
      <c r="DU110" s="931"/>
      <c r="DV110" s="932" t="s">
        <v>122</v>
      </c>
      <c r="DW110" s="932"/>
      <c r="DX110" s="932"/>
      <c r="DY110" s="932"/>
      <c r="DZ110" s="933"/>
    </row>
    <row r="111" spans="1:131" s="230" customFormat="1" ht="26.25" customHeight="1" x14ac:dyDescent="0.15">
      <c r="A111" s="934" t="s">
        <v>421</v>
      </c>
      <c r="B111" s="935"/>
      <c r="C111" s="935"/>
      <c r="D111" s="935"/>
      <c r="E111" s="935"/>
      <c r="F111" s="935"/>
      <c r="G111" s="935"/>
      <c r="H111" s="935"/>
      <c r="I111" s="935"/>
      <c r="J111" s="935"/>
      <c r="K111" s="935"/>
      <c r="L111" s="935"/>
      <c r="M111" s="935"/>
      <c r="N111" s="935"/>
      <c r="O111" s="935"/>
      <c r="P111" s="935"/>
      <c r="Q111" s="935"/>
      <c r="R111" s="935"/>
      <c r="S111" s="935"/>
      <c r="T111" s="935"/>
      <c r="U111" s="935"/>
      <c r="V111" s="935"/>
      <c r="W111" s="935"/>
      <c r="X111" s="935"/>
      <c r="Y111" s="935"/>
      <c r="Z111" s="936"/>
      <c r="AA111" s="937" t="s">
        <v>122</v>
      </c>
      <c r="AB111" s="938"/>
      <c r="AC111" s="938"/>
      <c r="AD111" s="938"/>
      <c r="AE111" s="939"/>
      <c r="AF111" s="940" t="s">
        <v>122</v>
      </c>
      <c r="AG111" s="938"/>
      <c r="AH111" s="938"/>
      <c r="AI111" s="938"/>
      <c r="AJ111" s="939"/>
      <c r="AK111" s="940" t="s">
        <v>122</v>
      </c>
      <c r="AL111" s="938"/>
      <c r="AM111" s="938"/>
      <c r="AN111" s="938"/>
      <c r="AO111" s="939"/>
      <c r="AP111" s="941" t="s">
        <v>122</v>
      </c>
      <c r="AQ111" s="942"/>
      <c r="AR111" s="942"/>
      <c r="AS111" s="942"/>
      <c r="AT111" s="943"/>
      <c r="AU111" s="908"/>
      <c r="AV111" s="909"/>
      <c r="AW111" s="909"/>
      <c r="AX111" s="909"/>
      <c r="AY111" s="909"/>
      <c r="AZ111" s="922" t="s">
        <v>422</v>
      </c>
      <c r="BA111" s="923"/>
      <c r="BB111" s="923"/>
      <c r="BC111" s="923"/>
      <c r="BD111" s="923"/>
      <c r="BE111" s="923"/>
      <c r="BF111" s="923"/>
      <c r="BG111" s="923"/>
      <c r="BH111" s="923"/>
      <c r="BI111" s="923"/>
      <c r="BJ111" s="923"/>
      <c r="BK111" s="923"/>
      <c r="BL111" s="923"/>
      <c r="BM111" s="923"/>
      <c r="BN111" s="923"/>
      <c r="BO111" s="923"/>
      <c r="BP111" s="924"/>
      <c r="BQ111" s="925">
        <v>328830</v>
      </c>
      <c r="BR111" s="926"/>
      <c r="BS111" s="926"/>
      <c r="BT111" s="926"/>
      <c r="BU111" s="926"/>
      <c r="BV111" s="926">
        <v>323373</v>
      </c>
      <c r="BW111" s="926"/>
      <c r="BX111" s="926"/>
      <c r="BY111" s="926"/>
      <c r="BZ111" s="926"/>
      <c r="CA111" s="926">
        <v>242899</v>
      </c>
      <c r="CB111" s="926"/>
      <c r="CC111" s="926"/>
      <c r="CD111" s="926"/>
      <c r="CE111" s="926"/>
      <c r="CF111" s="920">
        <v>5.5</v>
      </c>
      <c r="CG111" s="921"/>
      <c r="CH111" s="921"/>
      <c r="CI111" s="921"/>
      <c r="CJ111" s="921"/>
      <c r="CK111" s="948"/>
      <c r="CL111" s="949"/>
      <c r="CM111" s="922" t="s">
        <v>423</v>
      </c>
      <c r="CN111" s="923"/>
      <c r="CO111" s="923"/>
      <c r="CP111" s="923"/>
      <c r="CQ111" s="923"/>
      <c r="CR111" s="923"/>
      <c r="CS111" s="923"/>
      <c r="CT111" s="923"/>
      <c r="CU111" s="923"/>
      <c r="CV111" s="923"/>
      <c r="CW111" s="923"/>
      <c r="CX111" s="923"/>
      <c r="CY111" s="923"/>
      <c r="CZ111" s="923"/>
      <c r="DA111" s="923"/>
      <c r="DB111" s="923"/>
      <c r="DC111" s="923"/>
      <c r="DD111" s="923"/>
      <c r="DE111" s="923"/>
      <c r="DF111" s="924"/>
      <c r="DG111" s="925" t="s">
        <v>122</v>
      </c>
      <c r="DH111" s="926"/>
      <c r="DI111" s="926"/>
      <c r="DJ111" s="926"/>
      <c r="DK111" s="926"/>
      <c r="DL111" s="926" t="s">
        <v>122</v>
      </c>
      <c r="DM111" s="926"/>
      <c r="DN111" s="926"/>
      <c r="DO111" s="926"/>
      <c r="DP111" s="926"/>
      <c r="DQ111" s="926" t="s">
        <v>122</v>
      </c>
      <c r="DR111" s="926"/>
      <c r="DS111" s="926"/>
      <c r="DT111" s="926"/>
      <c r="DU111" s="926"/>
      <c r="DV111" s="927" t="s">
        <v>122</v>
      </c>
      <c r="DW111" s="927"/>
      <c r="DX111" s="927"/>
      <c r="DY111" s="927"/>
      <c r="DZ111" s="928"/>
    </row>
    <row r="112" spans="1:131" s="230" customFormat="1" ht="26.25" customHeight="1" x14ac:dyDescent="0.15">
      <c r="A112" s="952" t="s">
        <v>424</v>
      </c>
      <c r="B112" s="953"/>
      <c r="C112" s="923" t="s">
        <v>425</v>
      </c>
      <c r="D112" s="923"/>
      <c r="E112" s="923"/>
      <c r="F112" s="923"/>
      <c r="G112" s="923"/>
      <c r="H112" s="923"/>
      <c r="I112" s="923"/>
      <c r="J112" s="923"/>
      <c r="K112" s="923"/>
      <c r="L112" s="923"/>
      <c r="M112" s="923"/>
      <c r="N112" s="923"/>
      <c r="O112" s="923"/>
      <c r="P112" s="923"/>
      <c r="Q112" s="923"/>
      <c r="R112" s="923"/>
      <c r="S112" s="923"/>
      <c r="T112" s="923"/>
      <c r="U112" s="923"/>
      <c r="V112" s="923"/>
      <c r="W112" s="923"/>
      <c r="X112" s="923"/>
      <c r="Y112" s="923"/>
      <c r="Z112" s="924"/>
      <c r="AA112" s="958" t="s">
        <v>122</v>
      </c>
      <c r="AB112" s="959"/>
      <c r="AC112" s="959"/>
      <c r="AD112" s="959"/>
      <c r="AE112" s="960"/>
      <c r="AF112" s="961" t="s">
        <v>122</v>
      </c>
      <c r="AG112" s="959"/>
      <c r="AH112" s="959"/>
      <c r="AI112" s="959"/>
      <c r="AJ112" s="960"/>
      <c r="AK112" s="961" t="s">
        <v>122</v>
      </c>
      <c r="AL112" s="959"/>
      <c r="AM112" s="959"/>
      <c r="AN112" s="959"/>
      <c r="AO112" s="960"/>
      <c r="AP112" s="962" t="s">
        <v>122</v>
      </c>
      <c r="AQ112" s="963"/>
      <c r="AR112" s="963"/>
      <c r="AS112" s="963"/>
      <c r="AT112" s="964"/>
      <c r="AU112" s="908"/>
      <c r="AV112" s="909"/>
      <c r="AW112" s="909"/>
      <c r="AX112" s="909"/>
      <c r="AY112" s="909"/>
      <c r="AZ112" s="922" t="s">
        <v>426</v>
      </c>
      <c r="BA112" s="923"/>
      <c r="BB112" s="923"/>
      <c r="BC112" s="923"/>
      <c r="BD112" s="923"/>
      <c r="BE112" s="923"/>
      <c r="BF112" s="923"/>
      <c r="BG112" s="923"/>
      <c r="BH112" s="923"/>
      <c r="BI112" s="923"/>
      <c r="BJ112" s="923"/>
      <c r="BK112" s="923"/>
      <c r="BL112" s="923"/>
      <c r="BM112" s="923"/>
      <c r="BN112" s="923"/>
      <c r="BO112" s="923"/>
      <c r="BP112" s="924"/>
      <c r="BQ112" s="925">
        <v>6405566</v>
      </c>
      <c r="BR112" s="926"/>
      <c r="BS112" s="926"/>
      <c r="BT112" s="926"/>
      <c r="BU112" s="926"/>
      <c r="BV112" s="926">
        <v>5908625</v>
      </c>
      <c r="BW112" s="926"/>
      <c r="BX112" s="926"/>
      <c r="BY112" s="926"/>
      <c r="BZ112" s="926"/>
      <c r="CA112" s="926">
        <v>5407370</v>
      </c>
      <c r="CB112" s="926"/>
      <c r="CC112" s="926"/>
      <c r="CD112" s="926"/>
      <c r="CE112" s="926"/>
      <c r="CF112" s="920">
        <v>121.7</v>
      </c>
      <c r="CG112" s="921"/>
      <c r="CH112" s="921"/>
      <c r="CI112" s="921"/>
      <c r="CJ112" s="921"/>
      <c r="CK112" s="948"/>
      <c r="CL112" s="949"/>
      <c r="CM112" s="922" t="s">
        <v>427</v>
      </c>
      <c r="CN112" s="923"/>
      <c r="CO112" s="923"/>
      <c r="CP112" s="923"/>
      <c r="CQ112" s="923"/>
      <c r="CR112" s="923"/>
      <c r="CS112" s="923"/>
      <c r="CT112" s="923"/>
      <c r="CU112" s="923"/>
      <c r="CV112" s="923"/>
      <c r="CW112" s="923"/>
      <c r="CX112" s="923"/>
      <c r="CY112" s="923"/>
      <c r="CZ112" s="923"/>
      <c r="DA112" s="923"/>
      <c r="DB112" s="923"/>
      <c r="DC112" s="923"/>
      <c r="DD112" s="923"/>
      <c r="DE112" s="923"/>
      <c r="DF112" s="924"/>
      <c r="DG112" s="925" t="s">
        <v>122</v>
      </c>
      <c r="DH112" s="926"/>
      <c r="DI112" s="926"/>
      <c r="DJ112" s="926"/>
      <c r="DK112" s="926"/>
      <c r="DL112" s="926" t="s">
        <v>122</v>
      </c>
      <c r="DM112" s="926"/>
      <c r="DN112" s="926"/>
      <c r="DO112" s="926"/>
      <c r="DP112" s="926"/>
      <c r="DQ112" s="926" t="s">
        <v>122</v>
      </c>
      <c r="DR112" s="926"/>
      <c r="DS112" s="926"/>
      <c r="DT112" s="926"/>
      <c r="DU112" s="926"/>
      <c r="DV112" s="927" t="s">
        <v>122</v>
      </c>
      <c r="DW112" s="927"/>
      <c r="DX112" s="927"/>
      <c r="DY112" s="927"/>
      <c r="DZ112" s="928"/>
    </row>
    <row r="113" spans="1:130" s="230" customFormat="1" ht="26.25" customHeight="1" x14ac:dyDescent="0.15">
      <c r="A113" s="954"/>
      <c r="B113" s="955"/>
      <c r="C113" s="923" t="s">
        <v>428</v>
      </c>
      <c r="D113" s="923"/>
      <c r="E113" s="923"/>
      <c r="F113" s="923"/>
      <c r="G113" s="923"/>
      <c r="H113" s="923"/>
      <c r="I113" s="923"/>
      <c r="J113" s="923"/>
      <c r="K113" s="923"/>
      <c r="L113" s="923"/>
      <c r="M113" s="923"/>
      <c r="N113" s="923"/>
      <c r="O113" s="923"/>
      <c r="P113" s="923"/>
      <c r="Q113" s="923"/>
      <c r="R113" s="923"/>
      <c r="S113" s="923"/>
      <c r="T113" s="923"/>
      <c r="U113" s="923"/>
      <c r="V113" s="923"/>
      <c r="W113" s="923"/>
      <c r="X113" s="923"/>
      <c r="Y113" s="923"/>
      <c r="Z113" s="924"/>
      <c r="AA113" s="937">
        <v>674540</v>
      </c>
      <c r="AB113" s="938"/>
      <c r="AC113" s="938"/>
      <c r="AD113" s="938"/>
      <c r="AE113" s="939"/>
      <c r="AF113" s="940">
        <v>639216</v>
      </c>
      <c r="AG113" s="938"/>
      <c r="AH113" s="938"/>
      <c r="AI113" s="938"/>
      <c r="AJ113" s="939"/>
      <c r="AK113" s="940">
        <v>639606</v>
      </c>
      <c r="AL113" s="938"/>
      <c r="AM113" s="938"/>
      <c r="AN113" s="938"/>
      <c r="AO113" s="939"/>
      <c r="AP113" s="941">
        <v>14.4</v>
      </c>
      <c r="AQ113" s="942"/>
      <c r="AR113" s="942"/>
      <c r="AS113" s="942"/>
      <c r="AT113" s="943"/>
      <c r="AU113" s="908"/>
      <c r="AV113" s="909"/>
      <c r="AW113" s="909"/>
      <c r="AX113" s="909"/>
      <c r="AY113" s="909"/>
      <c r="AZ113" s="922" t="s">
        <v>429</v>
      </c>
      <c r="BA113" s="923"/>
      <c r="BB113" s="923"/>
      <c r="BC113" s="923"/>
      <c r="BD113" s="923"/>
      <c r="BE113" s="923"/>
      <c r="BF113" s="923"/>
      <c r="BG113" s="923"/>
      <c r="BH113" s="923"/>
      <c r="BI113" s="923"/>
      <c r="BJ113" s="923"/>
      <c r="BK113" s="923"/>
      <c r="BL113" s="923"/>
      <c r="BM113" s="923"/>
      <c r="BN113" s="923"/>
      <c r="BO113" s="923"/>
      <c r="BP113" s="924"/>
      <c r="BQ113" s="925">
        <v>51737</v>
      </c>
      <c r="BR113" s="926"/>
      <c r="BS113" s="926"/>
      <c r="BT113" s="926"/>
      <c r="BU113" s="926"/>
      <c r="BV113" s="926">
        <v>46822</v>
      </c>
      <c r="BW113" s="926"/>
      <c r="BX113" s="926"/>
      <c r="BY113" s="926"/>
      <c r="BZ113" s="926"/>
      <c r="CA113" s="926">
        <v>40276</v>
      </c>
      <c r="CB113" s="926"/>
      <c r="CC113" s="926"/>
      <c r="CD113" s="926"/>
      <c r="CE113" s="926"/>
      <c r="CF113" s="920">
        <v>0.9</v>
      </c>
      <c r="CG113" s="921"/>
      <c r="CH113" s="921"/>
      <c r="CI113" s="921"/>
      <c r="CJ113" s="921"/>
      <c r="CK113" s="948"/>
      <c r="CL113" s="949"/>
      <c r="CM113" s="922" t="s">
        <v>430</v>
      </c>
      <c r="CN113" s="923"/>
      <c r="CO113" s="923"/>
      <c r="CP113" s="923"/>
      <c r="CQ113" s="923"/>
      <c r="CR113" s="923"/>
      <c r="CS113" s="923"/>
      <c r="CT113" s="923"/>
      <c r="CU113" s="923"/>
      <c r="CV113" s="923"/>
      <c r="CW113" s="923"/>
      <c r="CX113" s="923"/>
      <c r="CY113" s="923"/>
      <c r="CZ113" s="923"/>
      <c r="DA113" s="923"/>
      <c r="DB113" s="923"/>
      <c r="DC113" s="923"/>
      <c r="DD113" s="923"/>
      <c r="DE113" s="923"/>
      <c r="DF113" s="924"/>
      <c r="DG113" s="958" t="s">
        <v>122</v>
      </c>
      <c r="DH113" s="959"/>
      <c r="DI113" s="959"/>
      <c r="DJ113" s="959"/>
      <c r="DK113" s="960"/>
      <c r="DL113" s="961" t="s">
        <v>122</v>
      </c>
      <c r="DM113" s="959"/>
      <c r="DN113" s="959"/>
      <c r="DO113" s="959"/>
      <c r="DP113" s="960"/>
      <c r="DQ113" s="961" t="s">
        <v>122</v>
      </c>
      <c r="DR113" s="959"/>
      <c r="DS113" s="959"/>
      <c r="DT113" s="959"/>
      <c r="DU113" s="960"/>
      <c r="DV113" s="962" t="s">
        <v>122</v>
      </c>
      <c r="DW113" s="963"/>
      <c r="DX113" s="963"/>
      <c r="DY113" s="963"/>
      <c r="DZ113" s="964"/>
    </row>
    <row r="114" spans="1:130" s="230" customFormat="1" ht="26.25" customHeight="1" x14ac:dyDescent="0.15">
      <c r="A114" s="954"/>
      <c r="B114" s="955"/>
      <c r="C114" s="923" t="s">
        <v>431</v>
      </c>
      <c r="D114" s="923"/>
      <c r="E114" s="923"/>
      <c r="F114" s="923"/>
      <c r="G114" s="923"/>
      <c r="H114" s="923"/>
      <c r="I114" s="923"/>
      <c r="J114" s="923"/>
      <c r="K114" s="923"/>
      <c r="L114" s="923"/>
      <c r="M114" s="923"/>
      <c r="N114" s="923"/>
      <c r="O114" s="923"/>
      <c r="P114" s="923"/>
      <c r="Q114" s="923"/>
      <c r="R114" s="923"/>
      <c r="S114" s="923"/>
      <c r="T114" s="923"/>
      <c r="U114" s="923"/>
      <c r="V114" s="923"/>
      <c r="W114" s="923"/>
      <c r="X114" s="923"/>
      <c r="Y114" s="923"/>
      <c r="Z114" s="924"/>
      <c r="AA114" s="958">
        <v>5768</v>
      </c>
      <c r="AB114" s="959"/>
      <c r="AC114" s="959"/>
      <c r="AD114" s="959"/>
      <c r="AE114" s="960"/>
      <c r="AF114" s="961">
        <v>5971</v>
      </c>
      <c r="AG114" s="959"/>
      <c r="AH114" s="959"/>
      <c r="AI114" s="959"/>
      <c r="AJ114" s="960"/>
      <c r="AK114" s="961">
        <v>5749</v>
      </c>
      <c r="AL114" s="959"/>
      <c r="AM114" s="959"/>
      <c r="AN114" s="959"/>
      <c r="AO114" s="960"/>
      <c r="AP114" s="962">
        <v>0.1</v>
      </c>
      <c r="AQ114" s="963"/>
      <c r="AR114" s="963"/>
      <c r="AS114" s="963"/>
      <c r="AT114" s="964"/>
      <c r="AU114" s="908"/>
      <c r="AV114" s="909"/>
      <c r="AW114" s="909"/>
      <c r="AX114" s="909"/>
      <c r="AY114" s="909"/>
      <c r="AZ114" s="922" t="s">
        <v>432</v>
      </c>
      <c r="BA114" s="923"/>
      <c r="BB114" s="923"/>
      <c r="BC114" s="923"/>
      <c r="BD114" s="923"/>
      <c r="BE114" s="923"/>
      <c r="BF114" s="923"/>
      <c r="BG114" s="923"/>
      <c r="BH114" s="923"/>
      <c r="BI114" s="923"/>
      <c r="BJ114" s="923"/>
      <c r="BK114" s="923"/>
      <c r="BL114" s="923"/>
      <c r="BM114" s="923"/>
      <c r="BN114" s="923"/>
      <c r="BO114" s="923"/>
      <c r="BP114" s="924"/>
      <c r="BQ114" s="925">
        <v>606638</v>
      </c>
      <c r="BR114" s="926"/>
      <c r="BS114" s="926"/>
      <c r="BT114" s="926"/>
      <c r="BU114" s="926"/>
      <c r="BV114" s="926">
        <v>596622</v>
      </c>
      <c r="BW114" s="926"/>
      <c r="BX114" s="926"/>
      <c r="BY114" s="926"/>
      <c r="BZ114" s="926"/>
      <c r="CA114" s="926">
        <v>604064</v>
      </c>
      <c r="CB114" s="926"/>
      <c r="CC114" s="926"/>
      <c r="CD114" s="926"/>
      <c r="CE114" s="926"/>
      <c r="CF114" s="920">
        <v>13.6</v>
      </c>
      <c r="CG114" s="921"/>
      <c r="CH114" s="921"/>
      <c r="CI114" s="921"/>
      <c r="CJ114" s="921"/>
      <c r="CK114" s="948"/>
      <c r="CL114" s="949"/>
      <c r="CM114" s="922" t="s">
        <v>433</v>
      </c>
      <c r="CN114" s="923"/>
      <c r="CO114" s="923"/>
      <c r="CP114" s="923"/>
      <c r="CQ114" s="923"/>
      <c r="CR114" s="923"/>
      <c r="CS114" s="923"/>
      <c r="CT114" s="923"/>
      <c r="CU114" s="923"/>
      <c r="CV114" s="923"/>
      <c r="CW114" s="923"/>
      <c r="CX114" s="923"/>
      <c r="CY114" s="923"/>
      <c r="CZ114" s="923"/>
      <c r="DA114" s="923"/>
      <c r="DB114" s="923"/>
      <c r="DC114" s="923"/>
      <c r="DD114" s="923"/>
      <c r="DE114" s="923"/>
      <c r="DF114" s="924"/>
      <c r="DG114" s="958" t="s">
        <v>122</v>
      </c>
      <c r="DH114" s="959"/>
      <c r="DI114" s="959"/>
      <c r="DJ114" s="959"/>
      <c r="DK114" s="960"/>
      <c r="DL114" s="961" t="s">
        <v>122</v>
      </c>
      <c r="DM114" s="959"/>
      <c r="DN114" s="959"/>
      <c r="DO114" s="959"/>
      <c r="DP114" s="960"/>
      <c r="DQ114" s="961" t="s">
        <v>122</v>
      </c>
      <c r="DR114" s="959"/>
      <c r="DS114" s="959"/>
      <c r="DT114" s="959"/>
      <c r="DU114" s="960"/>
      <c r="DV114" s="962" t="s">
        <v>122</v>
      </c>
      <c r="DW114" s="963"/>
      <c r="DX114" s="963"/>
      <c r="DY114" s="963"/>
      <c r="DZ114" s="964"/>
    </row>
    <row r="115" spans="1:130" s="230" customFormat="1" ht="26.25" customHeight="1" x14ac:dyDescent="0.15">
      <c r="A115" s="954"/>
      <c r="B115" s="955"/>
      <c r="C115" s="923" t="s">
        <v>434</v>
      </c>
      <c r="D115" s="923"/>
      <c r="E115" s="923"/>
      <c r="F115" s="923"/>
      <c r="G115" s="923"/>
      <c r="H115" s="923"/>
      <c r="I115" s="923"/>
      <c r="J115" s="923"/>
      <c r="K115" s="923"/>
      <c r="L115" s="923"/>
      <c r="M115" s="923"/>
      <c r="N115" s="923"/>
      <c r="O115" s="923"/>
      <c r="P115" s="923"/>
      <c r="Q115" s="923"/>
      <c r="R115" s="923"/>
      <c r="S115" s="923"/>
      <c r="T115" s="923"/>
      <c r="U115" s="923"/>
      <c r="V115" s="923"/>
      <c r="W115" s="923"/>
      <c r="X115" s="923"/>
      <c r="Y115" s="923"/>
      <c r="Z115" s="924"/>
      <c r="AA115" s="937">
        <v>3036</v>
      </c>
      <c r="AB115" s="938"/>
      <c r="AC115" s="938"/>
      <c r="AD115" s="938"/>
      <c r="AE115" s="939"/>
      <c r="AF115" s="940">
        <v>2874</v>
      </c>
      <c r="AG115" s="938"/>
      <c r="AH115" s="938"/>
      <c r="AI115" s="938"/>
      <c r="AJ115" s="939"/>
      <c r="AK115" s="940">
        <v>2127</v>
      </c>
      <c r="AL115" s="938"/>
      <c r="AM115" s="938"/>
      <c r="AN115" s="938"/>
      <c r="AO115" s="939"/>
      <c r="AP115" s="941">
        <v>0</v>
      </c>
      <c r="AQ115" s="942"/>
      <c r="AR115" s="942"/>
      <c r="AS115" s="942"/>
      <c r="AT115" s="943"/>
      <c r="AU115" s="908"/>
      <c r="AV115" s="909"/>
      <c r="AW115" s="909"/>
      <c r="AX115" s="909"/>
      <c r="AY115" s="909"/>
      <c r="AZ115" s="922" t="s">
        <v>435</v>
      </c>
      <c r="BA115" s="923"/>
      <c r="BB115" s="923"/>
      <c r="BC115" s="923"/>
      <c r="BD115" s="923"/>
      <c r="BE115" s="923"/>
      <c r="BF115" s="923"/>
      <c r="BG115" s="923"/>
      <c r="BH115" s="923"/>
      <c r="BI115" s="923"/>
      <c r="BJ115" s="923"/>
      <c r="BK115" s="923"/>
      <c r="BL115" s="923"/>
      <c r="BM115" s="923"/>
      <c r="BN115" s="923"/>
      <c r="BO115" s="923"/>
      <c r="BP115" s="924"/>
      <c r="BQ115" s="925">
        <v>67399</v>
      </c>
      <c r="BR115" s="926"/>
      <c r="BS115" s="926"/>
      <c r="BT115" s="926"/>
      <c r="BU115" s="926"/>
      <c r="BV115" s="926" t="s">
        <v>122</v>
      </c>
      <c r="BW115" s="926"/>
      <c r="BX115" s="926"/>
      <c r="BY115" s="926"/>
      <c r="BZ115" s="926"/>
      <c r="CA115" s="926">
        <v>457038</v>
      </c>
      <c r="CB115" s="926"/>
      <c r="CC115" s="926"/>
      <c r="CD115" s="926"/>
      <c r="CE115" s="926"/>
      <c r="CF115" s="920">
        <v>10.3</v>
      </c>
      <c r="CG115" s="921"/>
      <c r="CH115" s="921"/>
      <c r="CI115" s="921"/>
      <c r="CJ115" s="921"/>
      <c r="CK115" s="948"/>
      <c r="CL115" s="949"/>
      <c r="CM115" s="922" t="s">
        <v>436</v>
      </c>
      <c r="CN115" s="923"/>
      <c r="CO115" s="923"/>
      <c r="CP115" s="923"/>
      <c r="CQ115" s="923"/>
      <c r="CR115" s="923"/>
      <c r="CS115" s="923"/>
      <c r="CT115" s="923"/>
      <c r="CU115" s="923"/>
      <c r="CV115" s="923"/>
      <c r="CW115" s="923"/>
      <c r="CX115" s="923"/>
      <c r="CY115" s="923"/>
      <c r="CZ115" s="923"/>
      <c r="DA115" s="923"/>
      <c r="DB115" s="923"/>
      <c r="DC115" s="923"/>
      <c r="DD115" s="923"/>
      <c r="DE115" s="923"/>
      <c r="DF115" s="924"/>
      <c r="DG115" s="958" t="s">
        <v>122</v>
      </c>
      <c r="DH115" s="959"/>
      <c r="DI115" s="959"/>
      <c r="DJ115" s="959"/>
      <c r="DK115" s="960"/>
      <c r="DL115" s="961" t="s">
        <v>122</v>
      </c>
      <c r="DM115" s="959"/>
      <c r="DN115" s="959"/>
      <c r="DO115" s="959"/>
      <c r="DP115" s="960"/>
      <c r="DQ115" s="961" t="s">
        <v>122</v>
      </c>
      <c r="DR115" s="959"/>
      <c r="DS115" s="959"/>
      <c r="DT115" s="959"/>
      <c r="DU115" s="960"/>
      <c r="DV115" s="962" t="s">
        <v>122</v>
      </c>
      <c r="DW115" s="963"/>
      <c r="DX115" s="963"/>
      <c r="DY115" s="963"/>
      <c r="DZ115" s="964"/>
    </row>
    <row r="116" spans="1:130" s="230" customFormat="1" ht="26.25" customHeight="1" x14ac:dyDescent="0.15">
      <c r="A116" s="956"/>
      <c r="B116" s="957"/>
      <c r="C116" s="965" t="s">
        <v>437</v>
      </c>
      <c r="D116" s="965"/>
      <c r="E116" s="965"/>
      <c r="F116" s="965"/>
      <c r="G116" s="965"/>
      <c r="H116" s="965"/>
      <c r="I116" s="965"/>
      <c r="J116" s="965"/>
      <c r="K116" s="965"/>
      <c r="L116" s="965"/>
      <c r="M116" s="965"/>
      <c r="N116" s="965"/>
      <c r="O116" s="965"/>
      <c r="P116" s="965"/>
      <c r="Q116" s="965"/>
      <c r="R116" s="965"/>
      <c r="S116" s="965"/>
      <c r="T116" s="965"/>
      <c r="U116" s="965"/>
      <c r="V116" s="965"/>
      <c r="W116" s="965"/>
      <c r="X116" s="965"/>
      <c r="Y116" s="965"/>
      <c r="Z116" s="966"/>
      <c r="AA116" s="958">
        <v>302</v>
      </c>
      <c r="AB116" s="959"/>
      <c r="AC116" s="959"/>
      <c r="AD116" s="959"/>
      <c r="AE116" s="960"/>
      <c r="AF116" s="961">
        <v>82</v>
      </c>
      <c r="AG116" s="959"/>
      <c r="AH116" s="959"/>
      <c r="AI116" s="959"/>
      <c r="AJ116" s="960"/>
      <c r="AK116" s="961">
        <v>26</v>
      </c>
      <c r="AL116" s="959"/>
      <c r="AM116" s="959"/>
      <c r="AN116" s="959"/>
      <c r="AO116" s="960"/>
      <c r="AP116" s="962">
        <v>0</v>
      </c>
      <c r="AQ116" s="963"/>
      <c r="AR116" s="963"/>
      <c r="AS116" s="963"/>
      <c r="AT116" s="964"/>
      <c r="AU116" s="908"/>
      <c r="AV116" s="909"/>
      <c r="AW116" s="909"/>
      <c r="AX116" s="909"/>
      <c r="AY116" s="909"/>
      <c r="AZ116" s="967" t="s">
        <v>438</v>
      </c>
      <c r="BA116" s="968"/>
      <c r="BB116" s="968"/>
      <c r="BC116" s="968"/>
      <c r="BD116" s="968"/>
      <c r="BE116" s="968"/>
      <c r="BF116" s="968"/>
      <c r="BG116" s="968"/>
      <c r="BH116" s="968"/>
      <c r="BI116" s="968"/>
      <c r="BJ116" s="968"/>
      <c r="BK116" s="968"/>
      <c r="BL116" s="968"/>
      <c r="BM116" s="968"/>
      <c r="BN116" s="968"/>
      <c r="BO116" s="968"/>
      <c r="BP116" s="969"/>
      <c r="BQ116" s="925" t="s">
        <v>122</v>
      </c>
      <c r="BR116" s="926"/>
      <c r="BS116" s="926"/>
      <c r="BT116" s="926"/>
      <c r="BU116" s="926"/>
      <c r="BV116" s="926" t="s">
        <v>122</v>
      </c>
      <c r="BW116" s="926"/>
      <c r="BX116" s="926"/>
      <c r="BY116" s="926"/>
      <c r="BZ116" s="926"/>
      <c r="CA116" s="926" t="s">
        <v>122</v>
      </c>
      <c r="CB116" s="926"/>
      <c r="CC116" s="926"/>
      <c r="CD116" s="926"/>
      <c r="CE116" s="926"/>
      <c r="CF116" s="920" t="s">
        <v>122</v>
      </c>
      <c r="CG116" s="921"/>
      <c r="CH116" s="921"/>
      <c r="CI116" s="921"/>
      <c r="CJ116" s="921"/>
      <c r="CK116" s="948"/>
      <c r="CL116" s="949"/>
      <c r="CM116" s="922" t="s">
        <v>439</v>
      </c>
      <c r="CN116" s="923"/>
      <c r="CO116" s="923"/>
      <c r="CP116" s="923"/>
      <c r="CQ116" s="923"/>
      <c r="CR116" s="923"/>
      <c r="CS116" s="923"/>
      <c r="CT116" s="923"/>
      <c r="CU116" s="923"/>
      <c r="CV116" s="923"/>
      <c r="CW116" s="923"/>
      <c r="CX116" s="923"/>
      <c r="CY116" s="923"/>
      <c r="CZ116" s="923"/>
      <c r="DA116" s="923"/>
      <c r="DB116" s="923"/>
      <c r="DC116" s="923"/>
      <c r="DD116" s="923"/>
      <c r="DE116" s="923"/>
      <c r="DF116" s="924"/>
      <c r="DG116" s="958" t="s">
        <v>122</v>
      </c>
      <c r="DH116" s="959"/>
      <c r="DI116" s="959"/>
      <c r="DJ116" s="959"/>
      <c r="DK116" s="960"/>
      <c r="DL116" s="961" t="s">
        <v>122</v>
      </c>
      <c r="DM116" s="959"/>
      <c r="DN116" s="959"/>
      <c r="DO116" s="959"/>
      <c r="DP116" s="960"/>
      <c r="DQ116" s="961" t="s">
        <v>122</v>
      </c>
      <c r="DR116" s="959"/>
      <c r="DS116" s="959"/>
      <c r="DT116" s="959"/>
      <c r="DU116" s="960"/>
      <c r="DV116" s="962" t="s">
        <v>122</v>
      </c>
      <c r="DW116" s="963"/>
      <c r="DX116" s="963"/>
      <c r="DY116" s="963"/>
      <c r="DZ116" s="964"/>
    </row>
    <row r="117" spans="1:130" s="230" customFormat="1" ht="26.25" customHeight="1" x14ac:dyDescent="0.15">
      <c r="A117" s="912" t="s">
        <v>177</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977" t="s">
        <v>440</v>
      </c>
      <c r="Z117" s="894"/>
      <c r="AA117" s="978">
        <v>1580987</v>
      </c>
      <c r="AB117" s="979"/>
      <c r="AC117" s="979"/>
      <c r="AD117" s="979"/>
      <c r="AE117" s="980"/>
      <c r="AF117" s="981">
        <v>1568437</v>
      </c>
      <c r="AG117" s="979"/>
      <c r="AH117" s="979"/>
      <c r="AI117" s="979"/>
      <c r="AJ117" s="980"/>
      <c r="AK117" s="981">
        <v>1608192</v>
      </c>
      <c r="AL117" s="979"/>
      <c r="AM117" s="979"/>
      <c r="AN117" s="979"/>
      <c r="AO117" s="980"/>
      <c r="AP117" s="982"/>
      <c r="AQ117" s="983"/>
      <c r="AR117" s="983"/>
      <c r="AS117" s="983"/>
      <c r="AT117" s="984"/>
      <c r="AU117" s="908"/>
      <c r="AV117" s="909"/>
      <c r="AW117" s="909"/>
      <c r="AX117" s="909"/>
      <c r="AY117" s="909"/>
      <c r="AZ117" s="974" t="s">
        <v>441</v>
      </c>
      <c r="BA117" s="975"/>
      <c r="BB117" s="975"/>
      <c r="BC117" s="975"/>
      <c r="BD117" s="975"/>
      <c r="BE117" s="975"/>
      <c r="BF117" s="975"/>
      <c r="BG117" s="975"/>
      <c r="BH117" s="975"/>
      <c r="BI117" s="975"/>
      <c r="BJ117" s="975"/>
      <c r="BK117" s="975"/>
      <c r="BL117" s="975"/>
      <c r="BM117" s="975"/>
      <c r="BN117" s="975"/>
      <c r="BO117" s="975"/>
      <c r="BP117" s="976"/>
      <c r="BQ117" s="925" t="s">
        <v>122</v>
      </c>
      <c r="BR117" s="926"/>
      <c r="BS117" s="926"/>
      <c r="BT117" s="926"/>
      <c r="BU117" s="926"/>
      <c r="BV117" s="926" t="s">
        <v>122</v>
      </c>
      <c r="BW117" s="926"/>
      <c r="BX117" s="926"/>
      <c r="BY117" s="926"/>
      <c r="BZ117" s="926"/>
      <c r="CA117" s="926" t="s">
        <v>122</v>
      </c>
      <c r="CB117" s="926"/>
      <c r="CC117" s="926"/>
      <c r="CD117" s="926"/>
      <c r="CE117" s="926"/>
      <c r="CF117" s="920" t="s">
        <v>122</v>
      </c>
      <c r="CG117" s="921"/>
      <c r="CH117" s="921"/>
      <c r="CI117" s="921"/>
      <c r="CJ117" s="921"/>
      <c r="CK117" s="948"/>
      <c r="CL117" s="949"/>
      <c r="CM117" s="922" t="s">
        <v>442</v>
      </c>
      <c r="CN117" s="923"/>
      <c r="CO117" s="923"/>
      <c r="CP117" s="923"/>
      <c r="CQ117" s="923"/>
      <c r="CR117" s="923"/>
      <c r="CS117" s="923"/>
      <c r="CT117" s="923"/>
      <c r="CU117" s="923"/>
      <c r="CV117" s="923"/>
      <c r="CW117" s="923"/>
      <c r="CX117" s="923"/>
      <c r="CY117" s="923"/>
      <c r="CZ117" s="923"/>
      <c r="DA117" s="923"/>
      <c r="DB117" s="923"/>
      <c r="DC117" s="923"/>
      <c r="DD117" s="923"/>
      <c r="DE117" s="923"/>
      <c r="DF117" s="924"/>
      <c r="DG117" s="958" t="s">
        <v>122</v>
      </c>
      <c r="DH117" s="959"/>
      <c r="DI117" s="959"/>
      <c r="DJ117" s="959"/>
      <c r="DK117" s="960"/>
      <c r="DL117" s="961" t="s">
        <v>122</v>
      </c>
      <c r="DM117" s="959"/>
      <c r="DN117" s="959"/>
      <c r="DO117" s="959"/>
      <c r="DP117" s="960"/>
      <c r="DQ117" s="961" t="s">
        <v>122</v>
      </c>
      <c r="DR117" s="959"/>
      <c r="DS117" s="959"/>
      <c r="DT117" s="959"/>
      <c r="DU117" s="960"/>
      <c r="DV117" s="962" t="s">
        <v>122</v>
      </c>
      <c r="DW117" s="963"/>
      <c r="DX117" s="963"/>
      <c r="DY117" s="963"/>
      <c r="DZ117" s="964"/>
    </row>
    <row r="118" spans="1:130" s="230" customFormat="1" ht="26.25" customHeight="1" x14ac:dyDescent="0.15">
      <c r="A118" s="912" t="s">
        <v>416</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2" t="s">
        <v>413</v>
      </c>
      <c r="AB118" s="893"/>
      <c r="AC118" s="893"/>
      <c r="AD118" s="893"/>
      <c r="AE118" s="894"/>
      <c r="AF118" s="892" t="s">
        <v>414</v>
      </c>
      <c r="AG118" s="893"/>
      <c r="AH118" s="893"/>
      <c r="AI118" s="893"/>
      <c r="AJ118" s="894"/>
      <c r="AK118" s="892" t="s">
        <v>294</v>
      </c>
      <c r="AL118" s="893"/>
      <c r="AM118" s="893"/>
      <c r="AN118" s="893"/>
      <c r="AO118" s="894"/>
      <c r="AP118" s="970" t="s">
        <v>415</v>
      </c>
      <c r="AQ118" s="971"/>
      <c r="AR118" s="971"/>
      <c r="AS118" s="971"/>
      <c r="AT118" s="972"/>
      <c r="AU118" s="908"/>
      <c r="AV118" s="909"/>
      <c r="AW118" s="909"/>
      <c r="AX118" s="909"/>
      <c r="AY118" s="909"/>
      <c r="AZ118" s="973" t="s">
        <v>443</v>
      </c>
      <c r="BA118" s="965"/>
      <c r="BB118" s="965"/>
      <c r="BC118" s="965"/>
      <c r="BD118" s="965"/>
      <c r="BE118" s="965"/>
      <c r="BF118" s="965"/>
      <c r="BG118" s="965"/>
      <c r="BH118" s="965"/>
      <c r="BI118" s="965"/>
      <c r="BJ118" s="965"/>
      <c r="BK118" s="965"/>
      <c r="BL118" s="965"/>
      <c r="BM118" s="965"/>
      <c r="BN118" s="965"/>
      <c r="BO118" s="965"/>
      <c r="BP118" s="966"/>
      <c r="BQ118" s="999" t="s">
        <v>122</v>
      </c>
      <c r="BR118" s="1000"/>
      <c r="BS118" s="1000"/>
      <c r="BT118" s="1000"/>
      <c r="BU118" s="1000"/>
      <c r="BV118" s="1000" t="s">
        <v>122</v>
      </c>
      <c r="BW118" s="1000"/>
      <c r="BX118" s="1000"/>
      <c r="BY118" s="1000"/>
      <c r="BZ118" s="1000"/>
      <c r="CA118" s="1000" t="s">
        <v>122</v>
      </c>
      <c r="CB118" s="1000"/>
      <c r="CC118" s="1000"/>
      <c r="CD118" s="1000"/>
      <c r="CE118" s="1000"/>
      <c r="CF118" s="920" t="s">
        <v>122</v>
      </c>
      <c r="CG118" s="921"/>
      <c r="CH118" s="921"/>
      <c r="CI118" s="921"/>
      <c r="CJ118" s="921"/>
      <c r="CK118" s="948"/>
      <c r="CL118" s="949"/>
      <c r="CM118" s="922" t="s">
        <v>444</v>
      </c>
      <c r="CN118" s="923"/>
      <c r="CO118" s="923"/>
      <c r="CP118" s="923"/>
      <c r="CQ118" s="923"/>
      <c r="CR118" s="923"/>
      <c r="CS118" s="923"/>
      <c r="CT118" s="923"/>
      <c r="CU118" s="923"/>
      <c r="CV118" s="923"/>
      <c r="CW118" s="923"/>
      <c r="CX118" s="923"/>
      <c r="CY118" s="923"/>
      <c r="CZ118" s="923"/>
      <c r="DA118" s="923"/>
      <c r="DB118" s="923"/>
      <c r="DC118" s="923"/>
      <c r="DD118" s="923"/>
      <c r="DE118" s="923"/>
      <c r="DF118" s="924"/>
      <c r="DG118" s="958" t="s">
        <v>122</v>
      </c>
      <c r="DH118" s="959"/>
      <c r="DI118" s="959"/>
      <c r="DJ118" s="959"/>
      <c r="DK118" s="960"/>
      <c r="DL118" s="961" t="s">
        <v>122</v>
      </c>
      <c r="DM118" s="959"/>
      <c r="DN118" s="959"/>
      <c r="DO118" s="959"/>
      <c r="DP118" s="960"/>
      <c r="DQ118" s="961" t="s">
        <v>122</v>
      </c>
      <c r="DR118" s="959"/>
      <c r="DS118" s="959"/>
      <c r="DT118" s="959"/>
      <c r="DU118" s="960"/>
      <c r="DV118" s="962" t="s">
        <v>122</v>
      </c>
      <c r="DW118" s="963"/>
      <c r="DX118" s="963"/>
      <c r="DY118" s="963"/>
      <c r="DZ118" s="964"/>
    </row>
    <row r="119" spans="1:130" s="230" customFormat="1" ht="26.25" customHeight="1" x14ac:dyDescent="0.15">
      <c r="A119" s="1056" t="s">
        <v>419</v>
      </c>
      <c r="B119" s="947"/>
      <c r="C119" s="929" t="s">
        <v>420</v>
      </c>
      <c r="D119" s="897"/>
      <c r="E119" s="897"/>
      <c r="F119" s="897"/>
      <c r="G119" s="897"/>
      <c r="H119" s="897"/>
      <c r="I119" s="897"/>
      <c r="J119" s="897"/>
      <c r="K119" s="897"/>
      <c r="L119" s="897"/>
      <c r="M119" s="897"/>
      <c r="N119" s="897"/>
      <c r="O119" s="897"/>
      <c r="P119" s="897"/>
      <c r="Q119" s="897"/>
      <c r="R119" s="897"/>
      <c r="S119" s="897"/>
      <c r="T119" s="897"/>
      <c r="U119" s="897"/>
      <c r="V119" s="897"/>
      <c r="W119" s="897"/>
      <c r="X119" s="897"/>
      <c r="Y119" s="897"/>
      <c r="Z119" s="898"/>
      <c r="AA119" s="899" t="s">
        <v>122</v>
      </c>
      <c r="AB119" s="900"/>
      <c r="AC119" s="900"/>
      <c r="AD119" s="900"/>
      <c r="AE119" s="901"/>
      <c r="AF119" s="902" t="s">
        <v>122</v>
      </c>
      <c r="AG119" s="900"/>
      <c r="AH119" s="900"/>
      <c r="AI119" s="900"/>
      <c r="AJ119" s="901"/>
      <c r="AK119" s="902" t="s">
        <v>122</v>
      </c>
      <c r="AL119" s="900"/>
      <c r="AM119" s="900"/>
      <c r="AN119" s="900"/>
      <c r="AO119" s="901"/>
      <c r="AP119" s="903" t="s">
        <v>122</v>
      </c>
      <c r="AQ119" s="904"/>
      <c r="AR119" s="904"/>
      <c r="AS119" s="904"/>
      <c r="AT119" s="905"/>
      <c r="AU119" s="910"/>
      <c r="AV119" s="911"/>
      <c r="AW119" s="911"/>
      <c r="AX119" s="911"/>
      <c r="AY119" s="911"/>
      <c r="AZ119" s="251" t="s">
        <v>177</v>
      </c>
      <c r="BA119" s="251"/>
      <c r="BB119" s="251"/>
      <c r="BC119" s="251"/>
      <c r="BD119" s="251"/>
      <c r="BE119" s="251"/>
      <c r="BF119" s="251"/>
      <c r="BG119" s="251"/>
      <c r="BH119" s="251"/>
      <c r="BI119" s="251"/>
      <c r="BJ119" s="251"/>
      <c r="BK119" s="251"/>
      <c r="BL119" s="251"/>
      <c r="BM119" s="251"/>
      <c r="BN119" s="251"/>
      <c r="BO119" s="977" t="s">
        <v>445</v>
      </c>
      <c r="BP119" s="1005"/>
      <c r="BQ119" s="999">
        <v>17507703</v>
      </c>
      <c r="BR119" s="1000"/>
      <c r="BS119" s="1000"/>
      <c r="BT119" s="1000"/>
      <c r="BU119" s="1000"/>
      <c r="BV119" s="1000">
        <v>16348547</v>
      </c>
      <c r="BW119" s="1000"/>
      <c r="BX119" s="1000"/>
      <c r="BY119" s="1000"/>
      <c r="BZ119" s="1000"/>
      <c r="CA119" s="1000">
        <v>15834886</v>
      </c>
      <c r="CB119" s="1000"/>
      <c r="CC119" s="1000"/>
      <c r="CD119" s="1000"/>
      <c r="CE119" s="1000"/>
      <c r="CF119" s="1001"/>
      <c r="CG119" s="1002"/>
      <c r="CH119" s="1002"/>
      <c r="CI119" s="1002"/>
      <c r="CJ119" s="1003"/>
      <c r="CK119" s="950"/>
      <c r="CL119" s="951"/>
      <c r="CM119" s="973" t="s">
        <v>446</v>
      </c>
      <c r="CN119" s="965"/>
      <c r="CO119" s="965"/>
      <c r="CP119" s="965"/>
      <c r="CQ119" s="965"/>
      <c r="CR119" s="965"/>
      <c r="CS119" s="965"/>
      <c r="CT119" s="965"/>
      <c r="CU119" s="965"/>
      <c r="CV119" s="965"/>
      <c r="CW119" s="965"/>
      <c r="CX119" s="965"/>
      <c r="CY119" s="965"/>
      <c r="CZ119" s="965"/>
      <c r="DA119" s="965"/>
      <c r="DB119" s="965"/>
      <c r="DC119" s="965"/>
      <c r="DD119" s="965"/>
      <c r="DE119" s="965"/>
      <c r="DF119" s="966"/>
      <c r="DG119" s="1004">
        <v>328830</v>
      </c>
      <c r="DH119" s="986"/>
      <c r="DI119" s="986"/>
      <c r="DJ119" s="986"/>
      <c r="DK119" s="987"/>
      <c r="DL119" s="985">
        <v>323373</v>
      </c>
      <c r="DM119" s="986"/>
      <c r="DN119" s="986"/>
      <c r="DO119" s="986"/>
      <c r="DP119" s="987"/>
      <c r="DQ119" s="985">
        <v>242899</v>
      </c>
      <c r="DR119" s="986"/>
      <c r="DS119" s="986"/>
      <c r="DT119" s="986"/>
      <c r="DU119" s="987"/>
      <c r="DV119" s="988">
        <v>5.5</v>
      </c>
      <c r="DW119" s="989"/>
      <c r="DX119" s="989"/>
      <c r="DY119" s="989"/>
      <c r="DZ119" s="990"/>
    </row>
    <row r="120" spans="1:130" s="230" customFormat="1" ht="26.25" customHeight="1" x14ac:dyDescent="0.15">
      <c r="A120" s="1057"/>
      <c r="B120" s="949"/>
      <c r="C120" s="922" t="s">
        <v>423</v>
      </c>
      <c r="D120" s="923"/>
      <c r="E120" s="923"/>
      <c r="F120" s="923"/>
      <c r="G120" s="923"/>
      <c r="H120" s="923"/>
      <c r="I120" s="923"/>
      <c r="J120" s="923"/>
      <c r="K120" s="923"/>
      <c r="L120" s="923"/>
      <c r="M120" s="923"/>
      <c r="N120" s="923"/>
      <c r="O120" s="923"/>
      <c r="P120" s="923"/>
      <c r="Q120" s="923"/>
      <c r="R120" s="923"/>
      <c r="S120" s="923"/>
      <c r="T120" s="923"/>
      <c r="U120" s="923"/>
      <c r="V120" s="923"/>
      <c r="W120" s="923"/>
      <c r="X120" s="923"/>
      <c r="Y120" s="923"/>
      <c r="Z120" s="924"/>
      <c r="AA120" s="958" t="s">
        <v>122</v>
      </c>
      <c r="AB120" s="959"/>
      <c r="AC120" s="959"/>
      <c r="AD120" s="959"/>
      <c r="AE120" s="960"/>
      <c r="AF120" s="961" t="s">
        <v>122</v>
      </c>
      <c r="AG120" s="959"/>
      <c r="AH120" s="959"/>
      <c r="AI120" s="959"/>
      <c r="AJ120" s="960"/>
      <c r="AK120" s="961" t="s">
        <v>122</v>
      </c>
      <c r="AL120" s="959"/>
      <c r="AM120" s="959"/>
      <c r="AN120" s="959"/>
      <c r="AO120" s="960"/>
      <c r="AP120" s="962" t="s">
        <v>122</v>
      </c>
      <c r="AQ120" s="963"/>
      <c r="AR120" s="963"/>
      <c r="AS120" s="963"/>
      <c r="AT120" s="964"/>
      <c r="AU120" s="991" t="s">
        <v>447</v>
      </c>
      <c r="AV120" s="992"/>
      <c r="AW120" s="992"/>
      <c r="AX120" s="992"/>
      <c r="AY120" s="993"/>
      <c r="AZ120" s="929" t="s">
        <v>448</v>
      </c>
      <c r="BA120" s="897"/>
      <c r="BB120" s="897"/>
      <c r="BC120" s="897"/>
      <c r="BD120" s="897"/>
      <c r="BE120" s="897"/>
      <c r="BF120" s="897"/>
      <c r="BG120" s="897"/>
      <c r="BH120" s="897"/>
      <c r="BI120" s="897"/>
      <c r="BJ120" s="897"/>
      <c r="BK120" s="897"/>
      <c r="BL120" s="897"/>
      <c r="BM120" s="897"/>
      <c r="BN120" s="897"/>
      <c r="BO120" s="897"/>
      <c r="BP120" s="898"/>
      <c r="BQ120" s="930">
        <v>8975110</v>
      </c>
      <c r="BR120" s="931"/>
      <c r="BS120" s="931"/>
      <c r="BT120" s="931"/>
      <c r="BU120" s="931"/>
      <c r="BV120" s="931">
        <v>9340342</v>
      </c>
      <c r="BW120" s="931"/>
      <c r="BX120" s="931"/>
      <c r="BY120" s="931"/>
      <c r="BZ120" s="931"/>
      <c r="CA120" s="931">
        <v>9540209</v>
      </c>
      <c r="CB120" s="931"/>
      <c r="CC120" s="931"/>
      <c r="CD120" s="931"/>
      <c r="CE120" s="931"/>
      <c r="CF120" s="944">
        <v>214.7</v>
      </c>
      <c r="CG120" s="945"/>
      <c r="CH120" s="945"/>
      <c r="CI120" s="945"/>
      <c r="CJ120" s="945"/>
      <c r="CK120" s="1006" t="s">
        <v>449</v>
      </c>
      <c r="CL120" s="1007"/>
      <c r="CM120" s="1007"/>
      <c r="CN120" s="1007"/>
      <c r="CO120" s="1008"/>
      <c r="CP120" s="1014" t="s">
        <v>396</v>
      </c>
      <c r="CQ120" s="1015"/>
      <c r="CR120" s="1015"/>
      <c r="CS120" s="1015"/>
      <c r="CT120" s="1015"/>
      <c r="CU120" s="1015"/>
      <c r="CV120" s="1015"/>
      <c r="CW120" s="1015"/>
      <c r="CX120" s="1015"/>
      <c r="CY120" s="1015"/>
      <c r="CZ120" s="1015"/>
      <c r="DA120" s="1015"/>
      <c r="DB120" s="1015"/>
      <c r="DC120" s="1015"/>
      <c r="DD120" s="1015"/>
      <c r="DE120" s="1015"/>
      <c r="DF120" s="1016"/>
      <c r="DG120" s="930">
        <v>5140156</v>
      </c>
      <c r="DH120" s="931"/>
      <c r="DI120" s="931"/>
      <c r="DJ120" s="931"/>
      <c r="DK120" s="931"/>
      <c r="DL120" s="931">
        <v>4703920</v>
      </c>
      <c r="DM120" s="931"/>
      <c r="DN120" s="931"/>
      <c r="DO120" s="931"/>
      <c r="DP120" s="931"/>
      <c r="DQ120" s="931">
        <v>4234797</v>
      </c>
      <c r="DR120" s="931"/>
      <c r="DS120" s="931"/>
      <c r="DT120" s="931"/>
      <c r="DU120" s="931"/>
      <c r="DV120" s="932">
        <v>95.3</v>
      </c>
      <c r="DW120" s="932"/>
      <c r="DX120" s="932"/>
      <c r="DY120" s="932"/>
      <c r="DZ120" s="933"/>
    </row>
    <row r="121" spans="1:130" s="230" customFormat="1" ht="26.25" customHeight="1" x14ac:dyDescent="0.15">
      <c r="A121" s="1057"/>
      <c r="B121" s="949"/>
      <c r="C121" s="974" t="s">
        <v>450</v>
      </c>
      <c r="D121" s="975"/>
      <c r="E121" s="975"/>
      <c r="F121" s="975"/>
      <c r="G121" s="975"/>
      <c r="H121" s="975"/>
      <c r="I121" s="975"/>
      <c r="J121" s="975"/>
      <c r="K121" s="975"/>
      <c r="L121" s="975"/>
      <c r="M121" s="975"/>
      <c r="N121" s="975"/>
      <c r="O121" s="975"/>
      <c r="P121" s="975"/>
      <c r="Q121" s="975"/>
      <c r="R121" s="975"/>
      <c r="S121" s="975"/>
      <c r="T121" s="975"/>
      <c r="U121" s="975"/>
      <c r="V121" s="975"/>
      <c r="W121" s="975"/>
      <c r="X121" s="975"/>
      <c r="Y121" s="975"/>
      <c r="Z121" s="976"/>
      <c r="AA121" s="958" t="s">
        <v>122</v>
      </c>
      <c r="AB121" s="959"/>
      <c r="AC121" s="959"/>
      <c r="AD121" s="959"/>
      <c r="AE121" s="960"/>
      <c r="AF121" s="961" t="s">
        <v>122</v>
      </c>
      <c r="AG121" s="959"/>
      <c r="AH121" s="959"/>
      <c r="AI121" s="959"/>
      <c r="AJ121" s="960"/>
      <c r="AK121" s="961" t="s">
        <v>122</v>
      </c>
      <c r="AL121" s="959"/>
      <c r="AM121" s="959"/>
      <c r="AN121" s="959"/>
      <c r="AO121" s="960"/>
      <c r="AP121" s="962" t="s">
        <v>122</v>
      </c>
      <c r="AQ121" s="963"/>
      <c r="AR121" s="963"/>
      <c r="AS121" s="963"/>
      <c r="AT121" s="964"/>
      <c r="AU121" s="994"/>
      <c r="AV121" s="995"/>
      <c r="AW121" s="995"/>
      <c r="AX121" s="995"/>
      <c r="AY121" s="996"/>
      <c r="AZ121" s="922" t="s">
        <v>451</v>
      </c>
      <c r="BA121" s="923"/>
      <c r="BB121" s="923"/>
      <c r="BC121" s="923"/>
      <c r="BD121" s="923"/>
      <c r="BE121" s="923"/>
      <c r="BF121" s="923"/>
      <c r="BG121" s="923"/>
      <c r="BH121" s="923"/>
      <c r="BI121" s="923"/>
      <c r="BJ121" s="923"/>
      <c r="BK121" s="923"/>
      <c r="BL121" s="923"/>
      <c r="BM121" s="923"/>
      <c r="BN121" s="923"/>
      <c r="BO121" s="923"/>
      <c r="BP121" s="924"/>
      <c r="BQ121" s="925">
        <v>141911</v>
      </c>
      <c r="BR121" s="926"/>
      <c r="BS121" s="926"/>
      <c r="BT121" s="926"/>
      <c r="BU121" s="926"/>
      <c r="BV121" s="926">
        <v>135242</v>
      </c>
      <c r="BW121" s="926"/>
      <c r="BX121" s="926"/>
      <c r="BY121" s="926"/>
      <c r="BZ121" s="926"/>
      <c r="CA121" s="926">
        <v>132623</v>
      </c>
      <c r="CB121" s="926"/>
      <c r="CC121" s="926"/>
      <c r="CD121" s="926"/>
      <c r="CE121" s="926"/>
      <c r="CF121" s="920">
        <v>3</v>
      </c>
      <c r="CG121" s="921"/>
      <c r="CH121" s="921"/>
      <c r="CI121" s="921"/>
      <c r="CJ121" s="921"/>
      <c r="CK121" s="1009"/>
      <c r="CL121" s="1010"/>
      <c r="CM121" s="1010"/>
      <c r="CN121" s="1010"/>
      <c r="CO121" s="1011"/>
      <c r="CP121" s="1019" t="s">
        <v>394</v>
      </c>
      <c r="CQ121" s="1020"/>
      <c r="CR121" s="1020"/>
      <c r="CS121" s="1020"/>
      <c r="CT121" s="1020"/>
      <c r="CU121" s="1020"/>
      <c r="CV121" s="1020"/>
      <c r="CW121" s="1020"/>
      <c r="CX121" s="1020"/>
      <c r="CY121" s="1020"/>
      <c r="CZ121" s="1020"/>
      <c r="DA121" s="1020"/>
      <c r="DB121" s="1020"/>
      <c r="DC121" s="1020"/>
      <c r="DD121" s="1020"/>
      <c r="DE121" s="1020"/>
      <c r="DF121" s="1021"/>
      <c r="DG121" s="925">
        <v>959311</v>
      </c>
      <c r="DH121" s="926"/>
      <c r="DI121" s="926"/>
      <c r="DJ121" s="926"/>
      <c r="DK121" s="926"/>
      <c r="DL121" s="926">
        <v>899568</v>
      </c>
      <c r="DM121" s="926"/>
      <c r="DN121" s="926"/>
      <c r="DO121" s="926"/>
      <c r="DP121" s="926"/>
      <c r="DQ121" s="926">
        <v>827427</v>
      </c>
      <c r="DR121" s="926"/>
      <c r="DS121" s="926"/>
      <c r="DT121" s="926"/>
      <c r="DU121" s="926"/>
      <c r="DV121" s="927">
        <v>18.600000000000001</v>
      </c>
      <c r="DW121" s="927"/>
      <c r="DX121" s="927"/>
      <c r="DY121" s="927"/>
      <c r="DZ121" s="928"/>
    </row>
    <row r="122" spans="1:130" s="230" customFormat="1" ht="26.25" customHeight="1" x14ac:dyDescent="0.15">
      <c r="A122" s="1057"/>
      <c r="B122" s="949"/>
      <c r="C122" s="922" t="s">
        <v>433</v>
      </c>
      <c r="D122" s="923"/>
      <c r="E122" s="923"/>
      <c r="F122" s="923"/>
      <c r="G122" s="923"/>
      <c r="H122" s="923"/>
      <c r="I122" s="923"/>
      <c r="J122" s="923"/>
      <c r="K122" s="923"/>
      <c r="L122" s="923"/>
      <c r="M122" s="923"/>
      <c r="N122" s="923"/>
      <c r="O122" s="923"/>
      <c r="P122" s="923"/>
      <c r="Q122" s="923"/>
      <c r="R122" s="923"/>
      <c r="S122" s="923"/>
      <c r="T122" s="923"/>
      <c r="U122" s="923"/>
      <c r="V122" s="923"/>
      <c r="W122" s="923"/>
      <c r="X122" s="923"/>
      <c r="Y122" s="923"/>
      <c r="Z122" s="924"/>
      <c r="AA122" s="958" t="s">
        <v>122</v>
      </c>
      <c r="AB122" s="959"/>
      <c r="AC122" s="959"/>
      <c r="AD122" s="959"/>
      <c r="AE122" s="960"/>
      <c r="AF122" s="961" t="s">
        <v>122</v>
      </c>
      <c r="AG122" s="959"/>
      <c r="AH122" s="959"/>
      <c r="AI122" s="959"/>
      <c r="AJ122" s="960"/>
      <c r="AK122" s="961" t="s">
        <v>122</v>
      </c>
      <c r="AL122" s="959"/>
      <c r="AM122" s="959"/>
      <c r="AN122" s="959"/>
      <c r="AO122" s="960"/>
      <c r="AP122" s="962" t="s">
        <v>122</v>
      </c>
      <c r="AQ122" s="963"/>
      <c r="AR122" s="963"/>
      <c r="AS122" s="963"/>
      <c r="AT122" s="964"/>
      <c r="AU122" s="994"/>
      <c r="AV122" s="995"/>
      <c r="AW122" s="995"/>
      <c r="AX122" s="995"/>
      <c r="AY122" s="996"/>
      <c r="AZ122" s="973" t="s">
        <v>452</v>
      </c>
      <c r="BA122" s="965"/>
      <c r="BB122" s="965"/>
      <c r="BC122" s="965"/>
      <c r="BD122" s="965"/>
      <c r="BE122" s="965"/>
      <c r="BF122" s="965"/>
      <c r="BG122" s="965"/>
      <c r="BH122" s="965"/>
      <c r="BI122" s="965"/>
      <c r="BJ122" s="965"/>
      <c r="BK122" s="965"/>
      <c r="BL122" s="965"/>
      <c r="BM122" s="965"/>
      <c r="BN122" s="965"/>
      <c r="BO122" s="965"/>
      <c r="BP122" s="966"/>
      <c r="BQ122" s="999">
        <v>11583169</v>
      </c>
      <c r="BR122" s="1000"/>
      <c r="BS122" s="1000"/>
      <c r="BT122" s="1000"/>
      <c r="BU122" s="1000"/>
      <c r="BV122" s="1000">
        <v>11059410</v>
      </c>
      <c r="BW122" s="1000"/>
      <c r="BX122" s="1000"/>
      <c r="BY122" s="1000"/>
      <c r="BZ122" s="1000"/>
      <c r="CA122" s="1000">
        <v>10775364</v>
      </c>
      <c r="CB122" s="1000"/>
      <c r="CC122" s="1000"/>
      <c r="CD122" s="1000"/>
      <c r="CE122" s="1000"/>
      <c r="CF122" s="1017">
        <v>242.5</v>
      </c>
      <c r="CG122" s="1018"/>
      <c r="CH122" s="1018"/>
      <c r="CI122" s="1018"/>
      <c r="CJ122" s="1018"/>
      <c r="CK122" s="1009"/>
      <c r="CL122" s="1010"/>
      <c r="CM122" s="1010"/>
      <c r="CN122" s="1010"/>
      <c r="CO122" s="1011"/>
      <c r="CP122" s="1019" t="s">
        <v>392</v>
      </c>
      <c r="CQ122" s="1020"/>
      <c r="CR122" s="1020"/>
      <c r="CS122" s="1020"/>
      <c r="CT122" s="1020"/>
      <c r="CU122" s="1020"/>
      <c r="CV122" s="1020"/>
      <c r="CW122" s="1020"/>
      <c r="CX122" s="1020"/>
      <c r="CY122" s="1020"/>
      <c r="CZ122" s="1020"/>
      <c r="DA122" s="1020"/>
      <c r="DB122" s="1020"/>
      <c r="DC122" s="1020"/>
      <c r="DD122" s="1020"/>
      <c r="DE122" s="1020"/>
      <c r="DF122" s="1021"/>
      <c r="DG122" s="925">
        <v>222326</v>
      </c>
      <c r="DH122" s="926"/>
      <c r="DI122" s="926"/>
      <c r="DJ122" s="926"/>
      <c r="DK122" s="926"/>
      <c r="DL122" s="926">
        <v>243293</v>
      </c>
      <c r="DM122" s="926"/>
      <c r="DN122" s="926"/>
      <c r="DO122" s="926"/>
      <c r="DP122" s="926"/>
      <c r="DQ122" s="926">
        <v>294576</v>
      </c>
      <c r="DR122" s="926"/>
      <c r="DS122" s="926"/>
      <c r="DT122" s="926"/>
      <c r="DU122" s="926"/>
      <c r="DV122" s="927">
        <v>6.6</v>
      </c>
      <c r="DW122" s="927"/>
      <c r="DX122" s="927"/>
      <c r="DY122" s="927"/>
      <c r="DZ122" s="928"/>
    </row>
    <row r="123" spans="1:130" s="230" customFormat="1" ht="26.25" customHeight="1" x14ac:dyDescent="0.15">
      <c r="A123" s="1057"/>
      <c r="B123" s="949"/>
      <c r="C123" s="922" t="s">
        <v>439</v>
      </c>
      <c r="D123" s="923"/>
      <c r="E123" s="923"/>
      <c r="F123" s="923"/>
      <c r="G123" s="923"/>
      <c r="H123" s="923"/>
      <c r="I123" s="923"/>
      <c r="J123" s="923"/>
      <c r="K123" s="923"/>
      <c r="L123" s="923"/>
      <c r="M123" s="923"/>
      <c r="N123" s="923"/>
      <c r="O123" s="923"/>
      <c r="P123" s="923"/>
      <c r="Q123" s="923"/>
      <c r="R123" s="923"/>
      <c r="S123" s="923"/>
      <c r="T123" s="923"/>
      <c r="U123" s="923"/>
      <c r="V123" s="923"/>
      <c r="W123" s="923"/>
      <c r="X123" s="923"/>
      <c r="Y123" s="923"/>
      <c r="Z123" s="924"/>
      <c r="AA123" s="958" t="s">
        <v>122</v>
      </c>
      <c r="AB123" s="959"/>
      <c r="AC123" s="959"/>
      <c r="AD123" s="959"/>
      <c r="AE123" s="960"/>
      <c r="AF123" s="961" t="s">
        <v>122</v>
      </c>
      <c r="AG123" s="959"/>
      <c r="AH123" s="959"/>
      <c r="AI123" s="959"/>
      <c r="AJ123" s="960"/>
      <c r="AK123" s="961" t="s">
        <v>122</v>
      </c>
      <c r="AL123" s="959"/>
      <c r="AM123" s="959"/>
      <c r="AN123" s="959"/>
      <c r="AO123" s="960"/>
      <c r="AP123" s="962" t="s">
        <v>122</v>
      </c>
      <c r="AQ123" s="963"/>
      <c r="AR123" s="963"/>
      <c r="AS123" s="963"/>
      <c r="AT123" s="964"/>
      <c r="AU123" s="997"/>
      <c r="AV123" s="998"/>
      <c r="AW123" s="998"/>
      <c r="AX123" s="998"/>
      <c r="AY123" s="998"/>
      <c r="AZ123" s="251" t="s">
        <v>177</v>
      </c>
      <c r="BA123" s="251"/>
      <c r="BB123" s="251"/>
      <c r="BC123" s="251"/>
      <c r="BD123" s="251"/>
      <c r="BE123" s="251"/>
      <c r="BF123" s="251"/>
      <c r="BG123" s="251"/>
      <c r="BH123" s="251"/>
      <c r="BI123" s="251"/>
      <c r="BJ123" s="251"/>
      <c r="BK123" s="251"/>
      <c r="BL123" s="251"/>
      <c r="BM123" s="251"/>
      <c r="BN123" s="251"/>
      <c r="BO123" s="977" t="s">
        <v>453</v>
      </c>
      <c r="BP123" s="1005"/>
      <c r="BQ123" s="1063">
        <v>20700190</v>
      </c>
      <c r="BR123" s="1064"/>
      <c r="BS123" s="1064"/>
      <c r="BT123" s="1064"/>
      <c r="BU123" s="1064"/>
      <c r="BV123" s="1064">
        <v>20534994</v>
      </c>
      <c r="BW123" s="1064"/>
      <c r="BX123" s="1064"/>
      <c r="BY123" s="1064"/>
      <c r="BZ123" s="1064"/>
      <c r="CA123" s="1064">
        <v>20448196</v>
      </c>
      <c r="CB123" s="1064"/>
      <c r="CC123" s="1064"/>
      <c r="CD123" s="1064"/>
      <c r="CE123" s="1064"/>
      <c r="CF123" s="1001"/>
      <c r="CG123" s="1002"/>
      <c r="CH123" s="1002"/>
      <c r="CI123" s="1002"/>
      <c r="CJ123" s="1003"/>
      <c r="CK123" s="1009"/>
      <c r="CL123" s="1010"/>
      <c r="CM123" s="1010"/>
      <c r="CN123" s="1010"/>
      <c r="CO123" s="1011"/>
      <c r="CP123" s="1019" t="s">
        <v>395</v>
      </c>
      <c r="CQ123" s="1020"/>
      <c r="CR123" s="1020"/>
      <c r="CS123" s="1020"/>
      <c r="CT123" s="1020"/>
      <c r="CU123" s="1020"/>
      <c r="CV123" s="1020"/>
      <c r="CW123" s="1020"/>
      <c r="CX123" s="1020"/>
      <c r="CY123" s="1020"/>
      <c r="CZ123" s="1020"/>
      <c r="DA123" s="1020"/>
      <c r="DB123" s="1020"/>
      <c r="DC123" s="1020"/>
      <c r="DD123" s="1020"/>
      <c r="DE123" s="1020"/>
      <c r="DF123" s="1021"/>
      <c r="DG123" s="958">
        <v>83773</v>
      </c>
      <c r="DH123" s="959"/>
      <c r="DI123" s="959"/>
      <c r="DJ123" s="959"/>
      <c r="DK123" s="960"/>
      <c r="DL123" s="961">
        <v>61844</v>
      </c>
      <c r="DM123" s="959"/>
      <c r="DN123" s="959"/>
      <c r="DO123" s="959"/>
      <c r="DP123" s="960"/>
      <c r="DQ123" s="961">
        <v>50570</v>
      </c>
      <c r="DR123" s="959"/>
      <c r="DS123" s="959"/>
      <c r="DT123" s="959"/>
      <c r="DU123" s="960"/>
      <c r="DV123" s="962">
        <v>1.1000000000000001</v>
      </c>
      <c r="DW123" s="963"/>
      <c r="DX123" s="963"/>
      <c r="DY123" s="963"/>
      <c r="DZ123" s="964"/>
    </row>
    <row r="124" spans="1:130" s="230" customFormat="1" ht="26.25" customHeight="1" thickBot="1" x14ac:dyDescent="0.2">
      <c r="A124" s="1057"/>
      <c r="B124" s="949"/>
      <c r="C124" s="922" t="s">
        <v>442</v>
      </c>
      <c r="D124" s="923"/>
      <c r="E124" s="923"/>
      <c r="F124" s="923"/>
      <c r="G124" s="923"/>
      <c r="H124" s="923"/>
      <c r="I124" s="923"/>
      <c r="J124" s="923"/>
      <c r="K124" s="923"/>
      <c r="L124" s="923"/>
      <c r="M124" s="923"/>
      <c r="N124" s="923"/>
      <c r="O124" s="923"/>
      <c r="P124" s="923"/>
      <c r="Q124" s="923"/>
      <c r="R124" s="923"/>
      <c r="S124" s="923"/>
      <c r="T124" s="923"/>
      <c r="U124" s="923"/>
      <c r="V124" s="923"/>
      <c r="W124" s="923"/>
      <c r="X124" s="923"/>
      <c r="Y124" s="923"/>
      <c r="Z124" s="924"/>
      <c r="AA124" s="958" t="s">
        <v>122</v>
      </c>
      <c r="AB124" s="959"/>
      <c r="AC124" s="959"/>
      <c r="AD124" s="959"/>
      <c r="AE124" s="960"/>
      <c r="AF124" s="961" t="s">
        <v>122</v>
      </c>
      <c r="AG124" s="959"/>
      <c r="AH124" s="959"/>
      <c r="AI124" s="959"/>
      <c r="AJ124" s="960"/>
      <c r="AK124" s="961" t="s">
        <v>122</v>
      </c>
      <c r="AL124" s="959"/>
      <c r="AM124" s="959"/>
      <c r="AN124" s="959"/>
      <c r="AO124" s="960"/>
      <c r="AP124" s="962" t="s">
        <v>122</v>
      </c>
      <c r="AQ124" s="963"/>
      <c r="AR124" s="963"/>
      <c r="AS124" s="963"/>
      <c r="AT124" s="964"/>
      <c r="AU124" s="1059" t="s">
        <v>454</v>
      </c>
      <c r="AV124" s="1060"/>
      <c r="AW124" s="1060"/>
      <c r="AX124" s="1060"/>
      <c r="AY124" s="1060"/>
      <c r="AZ124" s="1060"/>
      <c r="BA124" s="1060"/>
      <c r="BB124" s="1060"/>
      <c r="BC124" s="1060"/>
      <c r="BD124" s="1060"/>
      <c r="BE124" s="1060"/>
      <c r="BF124" s="1060"/>
      <c r="BG124" s="1060"/>
      <c r="BH124" s="1060"/>
      <c r="BI124" s="1060"/>
      <c r="BJ124" s="1060"/>
      <c r="BK124" s="1060"/>
      <c r="BL124" s="1060"/>
      <c r="BM124" s="1060"/>
      <c r="BN124" s="1060"/>
      <c r="BO124" s="1060"/>
      <c r="BP124" s="1061"/>
      <c r="BQ124" s="1062" t="s">
        <v>122</v>
      </c>
      <c r="BR124" s="1027"/>
      <c r="BS124" s="1027"/>
      <c r="BT124" s="1027"/>
      <c r="BU124" s="1027"/>
      <c r="BV124" s="1027" t="s">
        <v>122</v>
      </c>
      <c r="BW124" s="1027"/>
      <c r="BX124" s="1027"/>
      <c r="BY124" s="1027"/>
      <c r="BZ124" s="1027"/>
      <c r="CA124" s="1027" t="s">
        <v>122</v>
      </c>
      <c r="CB124" s="1027"/>
      <c r="CC124" s="1027"/>
      <c r="CD124" s="1027"/>
      <c r="CE124" s="1027"/>
      <c r="CF124" s="1028"/>
      <c r="CG124" s="1029"/>
      <c r="CH124" s="1029"/>
      <c r="CI124" s="1029"/>
      <c r="CJ124" s="1030"/>
      <c r="CK124" s="1012"/>
      <c r="CL124" s="1012"/>
      <c r="CM124" s="1012"/>
      <c r="CN124" s="1012"/>
      <c r="CO124" s="1013"/>
      <c r="CP124" s="1019" t="s">
        <v>455</v>
      </c>
      <c r="CQ124" s="1020"/>
      <c r="CR124" s="1020"/>
      <c r="CS124" s="1020"/>
      <c r="CT124" s="1020"/>
      <c r="CU124" s="1020"/>
      <c r="CV124" s="1020"/>
      <c r="CW124" s="1020"/>
      <c r="CX124" s="1020"/>
      <c r="CY124" s="1020"/>
      <c r="CZ124" s="1020"/>
      <c r="DA124" s="1020"/>
      <c r="DB124" s="1020"/>
      <c r="DC124" s="1020"/>
      <c r="DD124" s="1020"/>
      <c r="DE124" s="1020"/>
      <c r="DF124" s="1021"/>
      <c r="DG124" s="1004" t="s">
        <v>122</v>
      </c>
      <c r="DH124" s="986"/>
      <c r="DI124" s="986"/>
      <c r="DJ124" s="986"/>
      <c r="DK124" s="987"/>
      <c r="DL124" s="985" t="s">
        <v>122</v>
      </c>
      <c r="DM124" s="986"/>
      <c r="DN124" s="986"/>
      <c r="DO124" s="986"/>
      <c r="DP124" s="987"/>
      <c r="DQ124" s="985" t="s">
        <v>122</v>
      </c>
      <c r="DR124" s="986"/>
      <c r="DS124" s="986"/>
      <c r="DT124" s="986"/>
      <c r="DU124" s="987"/>
      <c r="DV124" s="988" t="s">
        <v>122</v>
      </c>
      <c r="DW124" s="989"/>
      <c r="DX124" s="989"/>
      <c r="DY124" s="989"/>
      <c r="DZ124" s="990"/>
    </row>
    <row r="125" spans="1:130" s="230" customFormat="1" ht="26.25" customHeight="1" x14ac:dyDescent="0.15">
      <c r="A125" s="1057"/>
      <c r="B125" s="949"/>
      <c r="C125" s="922" t="s">
        <v>444</v>
      </c>
      <c r="D125" s="923"/>
      <c r="E125" s="923"/>
      <c r="F125" s="923"/>
      <c r="G125" s="923"/>
      <c r="H125" s="923"/>
      <c r="I125" s="923"/>
      <c r="J125" s="923"/>
      <c r="K125" s="923"/>
      <c r="L125" s="923"/>
      <c r="M125" s="923"/>
      <c r="N125" s="923"/>
      <c r="O125" s="923"/>
      <c r="P125" s="923"/>
      <c r="Q125" s="923"/>
      <c r="R125" s="923"/>
      <c r="S125" s="923"/>
      <c r="T125" s="923"/>
      <c r="U125" s="923"/>
      <c r="V125" s="923"/>
      <c r="W125" s="923"/>
      <c r="X125" s="923"/>
      <c r="Y125" s="923"/>
      <c r="Z125" s="924"/>
      <c r="AA125" s="958" t="s">
        <v>122</v>
      </c>
      <c r="AB125" s="959"/>
      <c r="AC125" s="959"/>
      <c r="AD125" s="959"/>
      <c r="AE125" s="960"/>
      <c r="AF125" s="961" t="s">
        <v>122</v>
      </c>
      <c r="AG125" s="959"/>
      <c r="AH125" s="959"/>
      <c r="AI125" s="959"/>
      <c r="AJ125" s="960"/>
      <c r="AK125" s="961" t="s">
        <v>122</v>
      </c>
      <c r="AL125" s="959"/>
      <c r="AM125" s="959"/>
      <c r="AN125" s="959"/>
      <c r="AO125" s="960"/>
      <c r="AP125" s="962" t="s">
        <v>122</v>
      </c>
      <c r="AQ125" s="963"/>
      <c r="AR125" s="963"/>
      <c r="AS125" s="963"/>
      <c r="AT125" s="964"/>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2" t="s">
        <v>456</v>
      </c>
      <c r="CL125" s="1007"/>
      <c r="CM125" s="1007"/>
      <c r="CN125" s="1007"/>
      <c r="CO125" s="1008"/>
      <c r="CP125" s="929" t="s">
        <v>457</v>
      </c>
      <c r="CQ125" s="897"/>
      <c r="CR125" s="897"/>
      <c r="CS125" s="897"/>
      <c r="CT125" s="897"/>
      <c r="CU125" s="897"/>
      <c r="CV125" s="897"/>
      <c r="CW125" s="897"/>
      <c r="CX125" s="897"/>
      <c r="CY125" s="897"/>
      <c r="CZ125" s="897"/>
      <c r="DA125" s="897"/>
      <c r="DB125" s="897"/>
      <c r="DC125" s="897"/>
      <c r="DD125" s="897"/>
      <c r="DE125" s="897"/>
      <c r="DF125" s="898"/>
      <c r="DG125" s="930" t="s">
        <v>122</v>
      </c>
      <c r="DH125" s="931"/>
      <c r="DI125" s="931"/>
      <c r="DJ125" s="931"/>
      <c r="DK125" s="931"/>
      <c r="DL125" s="931" t="s">
        <v>122</v>
      </c>
      <c r="DM125" s="931"/>
      <c r="DN125" s="931"/>
      <c r="DO125" s="931"/>
      <c r="DP125" s="931"/>
      <c r="DQ125" s="931" t="s">
        <v>122</v>
      </c>
      <c r="DR125" s="931"/>
      <c r="DS125" s="931"/>
      <c r="DT125" s="931"/>
      <c r="DU125" s="931"/>
      <c r="DV125" s="932" t="s">
        <v>122</v>
      </c>
      <c r="DW125" s="932"/>
      <c r="DX125" s="932"/>
      <c r="DY125" s="932"/>
      <c r="DZ125" s="933"/>
    </row>
    <row r="126" spans="1:130" s="230" customFormat="1" ht="26.25" customHeight="1" thickBot="1" x14ac:dyDescent="0.2">
      <c r="A126" s="1057"/>
      <c r="B126" s="949"/>
      <c r="C126" s="922" t="s">
        <v>446</v>
      </c>
      <c r="D126" s="923"/>
      <c r="E126" s="923"/>
      <c r="F126" s="923"/>
      <c r="G126" s="923"/>
      <c r="H126" s="923"/>
      <c r="I126" s="923"/>
      <c r="J126" s="923"/>
      <c r="K126" s="923"/>
      <c r="L126" s="923"/>
      <c r="M126" s="923"/>
      <c r="N126" s="923"/>
      <c r="O126" s="923"/>
      <c r="P126" s="923"/>
      <c r="Q126" s="923"/>
      <c r="R126" s="923"/>
      <c r="S126" s="923"/>
      <c r="T126" s="923"/>
      <c r="U126" s="923"/>
      <c r="V126" s="923"/>
      <c r="W126" s="923"/>
      <c r="X126" s="923"/>
      <c r="Y126" s="923"/>
      <c r="Z126" s="924"/>
      <c r="AA126" s="958">
        <v>3036</v>
      </c>
      <c r="AB126" s="959"/>
      <c r="AC126" s="959"/>
      <c r="AD126" s="959"/>
      <c r="AE126" s="960"/>
      <c r="AF126" s="961">
        <v>2874</v>
      </c>
      <c r="AG126" s="959"/>
      <c r="AH126" s="959"/>
      <c r="AI126" s="959"/>
      <c r="AJ126" s="960"/>
      <c r="AK126" s="961">
        <v>2127</v>
      </c>
      <c r="AL126" s="959"/>
      <c r="AM126" s="959"/>
      <c r="AN126" s="959"/>
      <c r="AO126" s="960"/>
      <c r="AP126" s="962">
        <v>0</v>
      </c>
      <c r="AQ126" s="963"/>
      <c r="AR126" s="963"/>
      <c r="AS126" s="963"/>
      <c r="AT126" s="964"/>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3"/>
      <c r="CL126" s="1010"/>
      <c r="CM126" s="1010"/>
      <c r="CN126" s="1010"/>
      <c r="CO126" s="1011"/>
      <c r="CP126" s="922" t="s">
        <v>458</v>
      </c>
      <c r="CQ126" s="923"/>
      <c r="CR126" s="923"/>
      <c r="CS126" s="923"/>
      <c r="CT126" s="923"/>
      <c r="CU126" s="923"/>
      <c r="CV126" s="923"/>
      <c r="CW126" s="923"/>
      <c r="CX126" s="923"/>
      <c r="CY126" s="923"/>
      <c r="CZ126" s="923"/>
      <c r="DA126" s="923"/>
      <c r="DB126" s="923"/>
      <c r="DC126" s="923"/>
      <c r="DD126" s="923"/>
      <c r="DE126" s="923"/>
      <c r="DF126" s="924"/>
      <c r="DG126" s="925">
        <v>67399</v>
      </c>
      <c r="DH126" s="926"/>
      <c r="DI126" s="926"/>
      <c r="DJ126" s="926"/>
      <c r="DK126" s="926"/>
      <c r="DL126" s="926" t="s">
        <v>122</v>
      </c>
      <c r="DM126" s="926"/>
      <c r="DN126" s="926"/>
      <c r="DO126" s="926"/>
      <c r="DP126" s="926"/>
      <c r="DQ126" s="926">
        <v>457038</v>
      </c>
      <c r="DR126" s="926"/>
      <c r="DS126" s="926"/>
      <c r="DT126" s="926"/>
      <c r="DU126" s="926"/>
      <c r="DV126" s="927">
        <v>10.3</v>
      </c>
      <c r="DW126" s="927"/>
      <c r="DX126" s="927"/>
      <c r="DY126" s="927"/>
      <c r="DZ126" s="928"/>
    </row>
    <row r="127" spans="1:130" s="230" customFormat="1" ht="26.25" customHeight="1" x14ac:dyDescent="0.15">
      <c r="A127" s="1058"/>
      <c r="B127" s="951"/>
      <c r="C127" s="973" t="s">
        <v>459</v>
      </c>
      <c r="D127" s="965"/>
      <c r="E127" s="965"/>
      <c r="F127" s="965"/>
      <c r="G127" s="965"/>
      <c r="H127" s="965"/>
      <c r="I127" s="965"/>
      <c r="J127" s="965"/>
      <c r="K127" s="965"/>
      <c r="L127" s="965"/>
      <c r="M127" s="965"/>
      <c r="N127" s="965"/>
      <c r="O127" s="965"/>
      <c r="P127" s="965"/>
      <c r="Q127" s="965"/>
      <c r="R127" s="965"/>
      <c r="S127" s="965"/>
      <c r="T127" s="965"/>
      <c r="U127" s="965"/>
      <c r="V127" s="965"/>
      <c r="W127" s="965"/>
      <c r="X127" s="965"/>
      <c r="Y127" s="965"/>
      <c r="Z127" s="966"/>
      <c r="AA127" s="958" t="s">
        <v>122</v>
      </c>
      <c r="AB127" s="959"/>
      <c r="AC127" s="959"/>
      <c r="AD127" s="959"/>
      <c r="AE127" s="960"/>
      <c r="AF127" s="961" t="s">
        <v>122</v>
      </c>
      <c r="AG127" s="959"/>
      <c r="AH127" s="959"/>
      <c r="AI127" s="959"/>
      <c r="AJ127" s="960"/>
      <c r="AK127" s="961" t="s">
        <v>122</v>
      </c>
      <c r="AL127" s="959"/>
      <c r="AM127" s="959"/>
      <c r="AN127" s="959"/>
      <c r="AO127" s="960"/>
      <c r="AP127" s="962" t="s">
        <v>122</v>
      </c>
      <c r="AQ127" s="963"/>
      <c r="AR127" s="963"/>
      <c r="AS127" s="963"/>
      <c r="AT127" s="964"/>
      <c r="AU127" s="232"/>
      <c r="AV127" s="232"/>
      <c r="AW127" s="232"/>
      <c r="AX127" s="1031" t="s">
        <v>460</v>
      </c>
      <c r="AY127" s="1032"/>
      <c r="AZ127" s="1032"/>
      <c r="BA127" s="1032"/>
      <c r="BB127" s="1032"/>
      <c r="BC127" s="1032"/>
      <c r="BD127" s="1032"/>
      <c r="BE127" s="1033"/>
      <c r="BF127" s="1034" t="s">
        <v>461</v>
      </c>
      <c r="BG127" s="1032"/>
      <c r="BH127" s="1032"/>
      <c r="BI127" s="1032"/>
      <c r="BJ127" s="1032"/>
      <c r="BK127" s="1032"/>
      <c r="BL127" s="1033"/>
      <c r="BM127" s="1034" t="s">
        <v>462</v>
      </c>
      <c r="BN127" s="1032"/>
      <c r="BO127" s="1032"/>
      <c r="BP127" s="1032"/>
      <c r="BQ127" s="1032"/>
      <c r="BR127" s="1032"/>
      <c r="BS127" s="1033"/>
      <c r="BT127" s="1034" t="s">
        <v>463</v>
      </c>
      <c r="BU127" s="1032"/>
      <c r="BV127" s="1032"/>
      <c r="BW127" s="1032"/>
      <c r="BX127" s="1032"/>
      <c r="BY127" s="1032"/>
      <c r="BZ127" s="1055"/>
      <c r="CA127" s="232"/>
      <c r="CB127" s="232"/>
      <c r="CC127" s="232"/>
      <c r="CD127" s="255"/>
      <c r="CE127" s="255"/>
      <c r="CF127" s="255"/>
      <c r="CG127" s="232"/>
      <c r="CH127" s="232"/>
      <c r="CI127" s="232"/>
      <c r="CJ127" s="254"/>
      <c r="CK127" s="1023"/>
      <c r="CL127" s="1010"/>
      <c r="CM127" s="1010"/>
      <c r="CN127" s="1010"/>
      <c r="CO127" s="1011"/>
      <c r="CP127" s="922" t="s">
        <v>464</v>
      </c>
      <c r="CQ127" s="923"/>
      <c r="CR127" s="923"/>
      <c r="CS127" s="923"/>
      <c r="CT127" s="923"/>
      <c r="CU127" s="923"/>
      <c r="CV127" s="923"/>
      <c r="CW127" s="923"/>
      <c r="CX127" s="923"/>
      <c r="CY127" s="923"/>
      <c r="CZ127" s="923"/>
      <c r="DA127" s="923"/>
      <c r="DB127" s="923"/>
      <c r="DC127" s="923"/>
      <c r="DD127" s="923"/>
      <c r="DE127" s="923"/>
      <c r="DF127" s="924"/>
      <c r="DG127" s="925" t="s">
        <v>122</v>
      </c>
      <c r="DH127" s="926"/>
      <c r="DI127" s="926"/>
      <c r="DJ127" s="926"/>
      <c r="DK127" s="926"/>
      <c r="DL127" s="926" t="s">
        <v>122</v>
      </c>
      <c r="DM127" s="926"/>
      <c r="DN127" s="926"/>
      <c r="DO127" s="926"/>
      <c r="DP127" s="926"/>
      <c r="DQ127" s="926" t="s">
        <v>122</v>
      </c>
      <c r="DR127" s="926"/>
      <c r="DS127" s="926"/>
      <c r="DT127" s="926"/>
      <c r="DU127" s="926"/>
      <c r="DV127" s="927" t="s">
        <v>122</v>
      </c>
      <c r="DW127" s="927"/>
      <c r="DX127" s="927"/>
      <c r="DY127" s="927"/>
      <c r="DZ127" s="928"/>
    </row>
    <row r="128" spans="1:130" s="230" customFormat="1" ht="26.25" customHeight="1" thickBot="1" x14ac:dyDescent="0.2">
      <c r="A128" s="1041" t="s">
        <v>465</v>
      </c>
      <c r="B128" s="1042"/>
      <c r="C128" s="1042"/>
      <c r="D128" s="1042"/>
      <c r="E128" s="1042"/>
      <c r="F128" s="1042"/>
      <c r="G128" s="1042"/>
      <c r="H128" s="1042"/>
      <c r="I128" s="1042"/>
      <c r="J128" s="1042"/>
      <c r="K128" s="1042"/>
      <c r="L128" s="1042"/>
      <c r="M128" s="1042"/>
      <c r="N128" s="1042"/>
      <c r="O128" s="1042"/>
      <c r="P128" s="1042"/>
      <c r="Q128" s="1042"/>
      <c r="R128" s="1042"/>
      <c r="S128" s="1042"/>
      <c r="T128" s="1042"/>
      <c r="U128" s="1042"/>
      <c r="V128" s="1042"/>
      <c r="W128" s="1043" t="s">
        <v>466</v>
      </c>
      <c r="X128" s="1043"/>
      <c r="Y128" s="1043"/>
      <c r="Z128" s="1044"/>
      <c r="AA128" s="1045">
        <v>7031</v>
      </c>
      <c r="AB128" s="1046"/>
      <c r="AC128" s="1046"/>
      <c r="AD128" s="1046"/>
      <c r="AE128" s="1047"/>
      <c r="AF128" s="1048">
        <v>7226</v>
      </c>
      <c r="AG128" s="1046"/>
      <c r="AH128" s="1046"/>
      <c r="AI128" s="1046"/>
      <c r="AJ128" s="1047"/>
      <c r="AK128" s="1048">
        <v>12285</v>
      </c>
      <c r="AL128" s="1046"/>
      <c r="AM128" s="1046"/>
      <c r="AN128" s="1046"/>
      <c r="AO128" s="1047"/>
      <c r="AP128" s="1049"/>
      <c r="AQ128" s="1050"/>
      <c r="AR128" s="1050"/>
      <c r="AS128" s="1050"/>
      <c r="AT128" s="1051"/>
      <c r="AU128" s="232"/>
      <c r="AV128" s="232"/>
      <c r="AW128" s="232"/>
      <c r="AX128" s="896" t="s">
        <v>467</v>
      </c>
      <c r="AY128" s="897"/>
      <c r="AZ128" s="897"/>
      <c r="BA128" s="897"/>
      <c r="BB128" s="897"/>
      <c r="BC128" s="897"/>
      <c r="BD128" s="897"/>
      <c r="BE128" s="898"/>
      <c r="BF128" s="1052" t="s">
        <v>122</v>
      </c>
      <c r="BG128" s="1053"/>
      <c r="BH128" s="1053"/>
      <c r="BI128" s="1053"/>
      <c r="BJ128" s="1053"/>
      <c r="BK128" s="1053"/>
      <c r="BL128" s="1054"/>
      <c r="BM128" s="1052">
        <v>14.6</v>
      </c>
      <c r="BN128" s="1053"/>
      <c r="BO128" s="1053"/>
      <c r="BP128" s="1053"/>
      <c r="BQ128" s="1053"/>
      <c r="BR128" s="1053"/>
      <c r="BS128" s="1054"/>
      <c r="BT128" s="1052">
        <v>20</v>
      </c>
      <c r="BU128" s="1053"/>
      <c r="BV128" s="1053"/>
      <c r="BW128" s="1053"/>
      <c r="BX128" s="1053"/>
      <c r="BY128" s="1053"/>
      <c r="BZ128" s="1076"/>
      <c r="CA128" s="255"/>
      <c r="CB128" s="255"/>
      <c r="CC128" s="255"/>
      <c r="CD128" s="255"/>
      <c r="CE128" s="255"/>
      <c r="CF128" s="255"/>
      <c r="CG128" s="232"/>
      <c r="CH128" s="232"/>
      <c r="CI128" s="232"/>
      <c r="CJ128" s="254"/>
      <c r="CK128" s="1024"/>
      <c r="CL128" s="1025"/>
      <c r="CM128" s="1025"/>
      <c r="CN128" s="1025"/>
      <c r="CO128" s="1026"/>
      <c r="CP128" s="1035" t="s">
        <v>468</v>
      </c>
      <c r="CQ128" s="726"/>
      <c r="CR128" s="726"/>
      <c r="CS128" s="726"/>
      <c r="CT128" s="726"/>
      <c r="CU128" s="726"/>
      <c r="CV128" s="726"/>
      <c r="CW128" s="726"/>
      <c r="CX128" s="726"/>
      <c r="CY128" s="726"/>
      <c r="CZ128" s="726"/>
      <c r="DA128" s="726"/>
      <c r="DB128" s="726"/>
      <c r="DC128" s="726"/>
      <c r="DD128" s="726"/>
      <c r="DE128" s="726"/>
      <c r="DF128" s="1036"/>
      <c r="DG128" s="1037" t="s">
        <v>122</v>
      </c>
      <c r="DH128" s="1038"/>
      <c r="DI128" s="1038"/>
      <c r="DJ128" s="1038"/>
      <c r="DK128" s="1038"/>
      <c r="DL128" s="1038" t="s">
        <v>122</v>
      </c>
      <c r="DM128" s="1038"/>
      <c r="DN128" s="1038"/>
      <c r="DO128" s="1038"/>
      <c r="DP128" s="1038"/>
      <c r="DQ128" s="1038" t="s">
        <v>122</v>
      </c>
      <c r="DR128" s="1038"/>
      <c r="DS128" s="1038"/>
      <c r="DT128" s="1038"/>
      <c r="DU128" s="1038"/>
      <c r="DV128" s="1039" t="s">
        <v>122</v>
      </c>
      <c r="DW128" s="1039"/>
      <c r="DX128" s="1039"/>
      <c r="DY128" s="1039"/>
      <c r="DZ128" s="1040"/>
    </row>
    <row r="129" spans="1:131" s="230" customFormat="1" ht="26.25" customHeight="1" x14ac:dyDescent="0.15">
      <c r="A129" s="934" t="s">
        <v>102</v>
      </c>
      <c r="B129" s="935"/>
      <c r="C129" s="935"/>
      <c r="D129" s="935"/>
      <c r="E129" s="935"/>
      <c r="F129" s="935"/>
      <c r="G129" s="935"/>
      <c r="H129" s="935"/>
      <c r="I129" s="935"/>
      <c r="J129" s="935"/>
      <c r="K129" s="935"/>
      <c r="L129" s="935"/>
      <c r="M129" s="935"/>
      <c r="N129" s="935"/>
      <c r="O129" s="935"/>
      <c r="P129" s="935"/>
      <c r="Q129" s="935"/>
      <c r="R129" s="935"/>
      <c r="S129" s="935"/>
      <c r="T129" s="935"/>
      <c r="U129" s="935"/>
      <c r="V129" s="935"/>
      <c r="W129" s="1070" t="s">
        <v>469</v>
      </c>
      <c r="X129" s="1071"/>
      <c r="Y129" s="1071"/>
      <c r="Z129" s="1072"/>
      <c r="AA129" s="958">
        <v>5684687</v>
      </c>
      <c r="AB129" s="959"/>
      <c r="AC129" s="959"/>
      <c r="AD129" s="959"/>
      <c r="AE129" s="960"/>
      <c r="AF129" s="961">
        <v>5648076</v>
      </c>
      <c r="AG129" s="959"/>
      <c r="AH129" s="959"/>
      <c r="AI129" s="959"/>
      <c r="AJ129" s="960"/>
      <c r="AK129" s="961">
        <v>5682313</v>
      </c>
      <c r="AL129" s="959"/>
      <c r="AM129" s="959"/>
      <c r="AN129" s="959"/>
      <c r="AO129" s="960"/>
      <c r="AP129" s="1073"/>
      <c r="AQ129" s="1074"/>
      <c r="AR129" s="1074"/>
      <c r="AS129" s="1074"/>
      <c r="AT129" s="1075"/>
      <c r="AU129" s="233"/>
      <c r="AV129" s="233"/>
      <c r="AW129" s="233"/>
      <c r="AX129" s="1065" t="s">
        <v>470</v>
      </c>
      <c r="AY129" s="923"/>
      <c r="AZ129" s="923"/>
      <c r="BA129" s="923"/>
      <c r="BB129" s="923"/>
      <c r="BC129" s="923"/>
      <c r="BD129" s="923"/>
      <c r="BE129" s="924"/>
      <c r="BF129" s="1066" t="s">
        <v>122</v>
      </c>
      <c r="BG129" s="1067"/>
      <c r="BH129" s="1067"/>
      <c r="BI129" s="1067"/>
      <c r="BJ129" s="1067"/>
      <c r="BK129" s="1067"/>
      <c r="BL129" s="1068"/>
      <c r="BM129" s="1066">
        <v>19.600000000000001</v>
      </c>
      <c r="BN129" s="1067"/>
      <c r="BO129" s="1067"/>
      <c r="BP129" s="1067"/>
      <c r="BQ129" s="1067"/>
      <c r="BR129" s="1067"/>
      <c r="BS129" s="1068"/>
      <c r="BT129" s="1066">
        <v>30</v>
      </c>
      <c r="BU129" s="1067"/>
      <c r="BV129" s="1067"/>
      <c r="BW129" s="1067"/>
      <c r="BX129" s="1067"/>
      <c r="BY129" s="1067"/>
      <c r="BZ129" s="1069"/>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4" t="s">
        <v>471</v>
      </c>
      <c r="B130" s="935"/>
      <c r="C130" s="935"/>
      <c r="D130" s="935"/>
      <c r="E130" s="935"/>
      <c r="F130" s="935"/>
      <c r="G130" s="935"/>
      <c r="H130" s="935"/>
      <c r="I130" s="935"/>
      <c r="J130" s="935"/>
      <c r="K130" s="935"/>
      <c r="L130" s="935"/>
      <c r="M130" s="935"/>
      <c r="N130" s="935"/>
      <c r="O130" s="935"/>
      <c r="P130" s="935"/>
      <c r="Q130" s="935"/>
      <c r="R130" s="935"/>
      <c r="S130" s="935"/>
      <c r="T130" s="935"/>
      <c r="U130" s="935"/>
      <c r="V130" s="935"/>
      <c r="W130" s="1070" t="s">
        <v>472</v>
      </c>
      <c r="X130" s="1071"/>
      <c r="Y130" s="1071"/>
      <c r="Z130" s="1072"/>
      <c r="AA130" s="958">
        <v>1153023</v>
      </c>
      <c r="AB130" s="959"/>
      <c r="AC130" s="959"/>
      <c r="AD130" s="959"/>
      <c r="AE130" s="960"/>
      <c r="AF130" s="961">
        <v>1199077</v>
      </c>
      <c r="AG130" s="959"/>
      <c r="AH130" s="959"/>
      <c r="AI130" s="959"/>
      <c r="AJ130" s="960"/>
      <c r="AK130" s="961">
        <v>1239257</v>
      </c>
      <c r="AL130" s="959"/>
      <c r="AM130" s="959"/>
      <c r="AN130" s="959"/>
      <c r="AO130" s="960"/>
      <c r="AP130" s="1073"/>
      <c r="AQ130" s="1074"/>
      <c r="AR130" s="1074"/>
      <c r="AS130" s="1074"/>
      <c r="AT130" s="1075"/>
      <c r="AU130" s="233"/>
      <c r="AV130" s="233"/>
      <c r="AW130" s="233"/>
      <c r="AX130" s="1065" t="s">
        <v>473</v>
      </c>
      <c r="AY130" s="923"/>
      <c r="AZ130" s="923"/>
      <c r="BA130" s="923"/>
      <c r="BB130" s="923"/>
      <c r="BC130" s="923"/>
      <c r="BD130" s="923"/>
      <c r="BE130" s="924"/>
      <c r="BF130" s="1101">
        <v>8.4</v>
      </c>
      <c r="BG130" s="1102"/>
      <c r="BH130" s="1102"/>
      <c r="BI130" s="1102"/>
      <c r="BJ130" s="1102"/>
      <c r="BK130" s="1102"/>
      <c r="BL130" s="1103"/>
      <c r="BM130" s="1101">
        <v>25</v>
      </c>
      <c r="BN130" s="1102"/>
      <c r="BO130" s="1102"/>
      <c r="BP130" s="1102"/>
      <c r="BQ130" s="1102"/>
      <c r="BR130" s="1102"/>
      <c r="BS130" s="1103"/>
      <c r="BT130" s="1101">
        <v>35</v>
      </c>
      <c r="BU130" s="1102"/>
      <c r="BV130" s="1102"/>
      <c r="BW130" s="1102"/>
      <c r="BX130" s="1102"/>
      <c r="BY130" s="1102"/>
      <c r="BZ130" s="1104"/>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5"/>
      <c r="B131" s="1106"/>
      <c r="C131" s="1106"/>
      <c r="D131" s="1106"/>
      <c r="E131" s="1106"/>
      <c r="F131" s="1106"/>
      <c r="G131" s="1106"/>
      <c r="H131" s="1106"/>
      <c r="I131" s="1106"/>
      <c r="J131" s="1106"/>
      <c r="K131" s="1106"/>
      <c r="L131" s="1106"/>
      <c r="M131" s="1106"/>
      <c r="N131" s="1106"/>
      <c r="O131" s="1106"/>
      <c r="P131" s="1106"/>
      <c r="Q131" s="1106"/>
      <c r="R131" s="1106"/>
      <c r="S131" s="1106"/>
      <c r="T131" s="1106"/>
      <c r="U131" s="1106"/>
      <c r="V131" s="1106"/>
      <c r="W131" s="1107" t="s">
        <v>474</v>
      </c>
      <c r="X131" s="1108"/>
      <c r="Y131" s="1108"/>
      <c r="Z131" s="1109"/>
      <c r="AA131" s="1004">
        <v>4531664</v>
      </c>
      <c r="AB131" s="986"/>
      <c r="AC131" s="986"/>
      <c r="AD131" s="986"/>
      <c r="AE131" s="987"/>
      <c r="AF131" s="985">
        <v>4448999</v>
      </c>
      <c r="AG131" s="986"/>
      <c r="AH131" s="986"/>
      <c r="AI131" s="986"/>
      <c r="AJ131" s="987"/>
      <c r="AK131" s="985">
        <v>4443056</v>
      </c>
      <c r="AL131" s="986"/>
      <c r="AM131" s="986"/>
      <c r="AN131" s="986"/>
      <c r="AO131" s="987"/>
      <c r="AP131" s="1110"/>
      <c r="AQ131" s="1111"/>
      <c r="AR131" s="1111"/>
      <c r="AS131" s="1111"/>
      <c r="AT131" s="1112"/>
      <c r="AU131" s="233"/>
      <c r="AV131" s="233"/>
      <c r="AW131" s="233"/>
      <c r="AX131" s="1083" t="s">
        <v>475</v>
      </c>
      <c r="AY131" s="726"/>
      <c r="AZ131" s="726"/>
      <c r="BA131" s="726"/>
      <c r="BB131" s="726"/>
      <c r="BC131" s="726"/>
      <c r="BD131" s="726"/>
      <c r="BE131" s="1036"/>
      <c r="BF131" s="1084" t="s">
        <v>122</v>
      </c>
      <c r="BG131" s="1085"/>
      <c r="BH131" s="1085"/>
      <c r="BI131" s="1085"/>
      <c r="BJ131" s="1085"/>
      <c r="BK131" s="1085"/>
      <c r="BL131" s="1086"/>
      <c r="BM131" s="1084">
        <v>350</v>
      </c>
      <c r="BN131" s="1085"/>
      <c r="BO131" s="1085"/>
      <c r="BP131" s="1085"/>
      <c r="BQ131" s="1085"/>
      <c r="BR131" s="1085"/>
      <c r="BS131" s="1086"/>
      <c r="BT131" s="1087"/>
      <c r="BU131" s="1088"/>
      <c r="BV131" s="1088"/>
      <c r="BW131" s="1088"/>
      <c r="BX131" s="1088"/>
      <c r="BY131" s="1088"/>
      <c r="BZ131" s="1089"/>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90" t="s">
        <v>476</v>
      </c>
      <c r="B132" s="1091"/>
      <c r="C132" s="1091"/>
      <c r="D132" s="1091"/>
      <c r="E132" s="1091"/>
      <c r="F132" s="1091"/>
      <c r="G132" s="1091"/>
      <c r="H132" s="1091"/>
      <c r="I132" s="1091"/>
      <c r="J132" s="1091"/>
      <c r="K132" s="1091"/>
      <c r="L132" s="1091"/>
      <c r="M132" s="1091"/>
      <c r="N132" s="1091"/>
      <c r="O132" s="1091"/>
      <c r="P132" s="1091"/>
      <c r="Q132" s="1091"/>
      <c r="R132" s="1091"/>
      <c r="S132" s="1091"/>
      <c r="T132" s="1091"/>
      <c r="U132" s="1091"/>
      <c r="V132" s="1094" t="s">
        <v>477</v>
      </c>
      <c r="W132" s="1094"/>
      <c r="X132" s="1094"/>
      <c r="Y132" s="1094"/>
      <c r="Z132" s="1095"/>
      <c r="AA132" s="1096">
        <v>9.2886987580000007</v>
      </c>
      <c r="AB132" s="1097"/>
      <c r="AC132" s="1097"/>
      <c r="AD132" s="1097"/>
      <c r="AE132" s="1098"/>
      <c r="AF132" s="1099">
        <v>8.1396736660000002</v>
      </c>
      <c r="AG132" s="1097"/>
      <c r="AH132" s="1097"/>
      <c r="AI132" s="1097"/>
      <c r="AJ132" s="1098"/>
      <c r="AK132" s="1099">
        <v>8.0271241290000006</v>
      </c>
      <c r="AL132" s="1097"/>
      <c r="AM132" s="1097"/>
      <c r="AN132" s="1097"/>
      <c r="AO132" s="1098"/>
      <c r="AP132" s="1001"/>
      <c r="AQ132" s="1002"/>
      <c r="AR132" s="1002"/>
      <c r="AS132" s="1002"/>
      <c r="AT132" s="110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2"/>
      <c r="B133" s="1093"/>
      <c r="C133" s="1093"/>
      <c r="D133" s="1093"/>
      <c r="E133" s="1093"/>
      <c r="F133" s="1093"/>
      <c r="G133" s="1093"/>
      <c r="H133" s="1093"/>
      <c r="I133" s="1093"/>
      <c r="J133" s="1093"/>
      <c r="K133" s="1093"/>
      <c r="L133" s="1093"/>
      <c r="M133" s="1093"/>
      <c r="N133" s="1093"/>
      <c r="O133" s="1093"/>
      <c r="P133" s="1093"/>
      <c r="Q133" s="1093"/>
      <c r="R133" s="1093"/>
      <c r="S133" s="1093"/>
      <c r="T133" s="1093"/>
      <c r="U133" s="1093"/>
      <c r="V133" s="1077" t="s">
        <v>478</v>
      </c>
      <c r="W133" s="1077"/>
      <c r="X133" s="1077"/>
      <c r="Y133" s="1077"/>
      <c r="Z133" s="1078"/>
      <c r="AA133" s="1079">
        <v>9.1</v>
      </c>
      <c r="AB133" s="1080"/>
      <c r="AC133" s="1080"/>
      <c r="AD133" s="1080"/>
      <c r="AE133" s="1081"/>
      <c r="AF133" s="1079">
        <v>8.6999999999999993</v>
      </c>
      <c r="AG133" s="1080"/>
      <c r="AH133" s="1080"/>
      <c r="AI133" s="1080"/>
      <c r="AJ133" s="1081"/>
      <c r="AK133" s="1079">
        <v>8.4</v>
      </c>
      <c r="AL133" s="1080"/>
      <c r="AM133" s="1080"/>
      <c r="AN133" s="1080"/>
      <c r="AO133" s="1081"/>
      <c r="AP133" s="1028"/>
      <c r="AQ133" s="1029"/>
      <c r="AR133" s="1029"/>
      <c r="AS133" s="1029"/>
      <c r="AT133" s="1082"/>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lQifZpKgG672Jx+WqlSdzNQt/sv/EzpZo7TbOnTy3lkNDg53P3NCuU1o9dnHc2uasDhh+R1jAwBnrbIs3R5hA==" saltValue="xMrzjUBevVUsuKmKE5/F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BJ28" zoomScaleNormal="85" zoomScaleSheetLayoutView="100" workbookViewId="0">
      <selection activeCell="N29" sqref="N29"/>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cZQ21XcKlw5T6YBs5T9sb/NoOOpXMoc5U8XlM5+wxpedT9MXQvsyTdmdaVZvAzZm2l+Q3bUIA0HmPgsW3bDmxA==" saltValue="Vhb51yN/zpMhoNLn7ghxC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BG1"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ph5GeGH3Xw0/ZOl5BIObFg5t1kVoImGKyH/PrncpkrVZnEoEwf7Xije3++vVrOZ48egEjEJKE+glo/4lfcOHjg==" saltValue="NY3eS4CfgvTzO7WbZkAoK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480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481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4" t="s">
        <v>482</v>
      </c>
      <c r="AP7" s="272"/>
      <c r="AQ7" s="273" t="s">
        <v>483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5"/>
      <c r="AP8" s="278" t="s">
        <v>484</v>
      </c>
      <c r="AQ8" s="279" t="s">
        <v>485</v>
      </c>
      <c r="AR8" s="280" t="s">
        <v>486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6" t="s">
        <v>487</v>
      </c>
      <c r="AL9" s="1117"/>
      <c r="AM9" s="1117"/>
      <c r="AN9" s="1118"/>
      <c r="AO9" s="281">
        <v>1533551</v>
      </c>
      <c r="AP9" s="281">
        <v>115539</v>
      </c>
      <c r="AQ9" s="282">
        <v>109056</v>
      </c>
      <c r="AR9" s="283">
        <v>5.9</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6" t="s">
        <v>488</v>
      </c>
      <c r="AL10" s="1117"/>
      <c r="AM10" s="1117"/>
      <c r="AN10" s="1118"/>
      <c r="AO10" s="284">
        <v>246977</v>
      </c>
      <c r="AP10" s="284">
        <v>18607</v>
      </c>
      <c r="AQ10" s="285">
        <v>18467</v>
      </c>
      <c r="AR10" s="286">
        <v>0.8</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6" t="s">
        <v>489</v>
      </c>
      <c r="AL11" s="1117"/>
      <c r="AM11" s="1117"/>
      <c r="AN11" s="1118"/>
      <c r="AO11" s="284">
        <v>45130</v>
      </c>
      <c r="AP11" s="284">
        <v>3400</v>
      </c>
      <c r="AQ11" s="285">
        <v>875</v>
      </c>
      <c r="AR11" s="286">
        <v>288.60000000000002</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6" t="s">
        <v>490</v>
      </c>
      <c r="AL12" s="1117"/>
      <c r="AM12" s="1117"/>
      <c r="AN12" s="1118"/>
      <c r="AO12" s="284" t="s">
        <v>491</v>
      </c>
      <c r="AP12" s="284" t="s">
        <v>491</v>
      </c>
      <c r="AQ12" s="285" t="s">
        <v>491</v>
      </c>
      <c r="AR12" s="286" t="s">
        <v>491</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6" t="s">
        <v>492</v>
      </c>
      <c r="AL13" s="1117"/>
      <c r="AM13" s="1117"/>
      <c r="AN13" s="1118"/>
      <c r="AO13" s="284">
        <v>73522</v>
      </c>
      <c r="AP13" s="284">
        <v>5539</v>
      </c>
      <c r="AQ13" s="285">
        <v>4658</v>
      </c>
      <c r="AR13" s="286">
        <v>18.899999999999999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6" t="s">
        <v>493</v>
      </c>
      <c r="AL14" s="1117"/>
      <c r="AM14" s="1117"/>
      <c r="AN14" s="1118"/>
      <c r="AO14" s="284">
        <v>11617</v>
      </c>
      <c r="AP14" s="284">
        <v>875</v>
      </c>
      <c r="AQ14" s="285">
        <v>1950</v>
      </c>
      <c r="AR14" s="286">
        <v>-55.1</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9" t="s">
        <v>494</v>
      </c>
      <c r="AL15" s="1120"/>
      <c r="AM15" s="1120"/>
      <c r="AN15" s="1121"/>
      <c r="AO15" s="284">
        <v>-65148</v>
      </c>
      <c r="AP15" s="284">
        <v>-4908</v>
      </c>
      <c r="AQ15" s="285">
        <v>-7086</v>
      </c>
      <c r="AR15" s="286">
        <v>-30.7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9" t="s">
        <v>177</v>
      </c>
      <c r="AL16" s="1120"/>
      <c r="AM16" s="1120"/>
      <c r="AN16" s="1121"/>
      <c r="AO16" s="284">
        <v>1845649</v>
      </c>
      <c r="AP16" s="284">
        <v>139053</v>
      </c>
      <c r="AQ16" s="285">
        <v>127919</v>
      </c>
      <c r="AR16" s="286">
        <v>8.6999999999999993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496</v>
      </c>
      <c r="AP20" s="293" t="s">
        <v>497</v>
      </c>
      <c r="AQ20" s="294" t="s">
        <v>498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2" t="s">
        <v>499</v>
      </c>
      <c r="AL21" s="1123"/>
      <c r="AM21" s="1123"/>
      <c r="AN21" s="1124"/>
      <c r="AO21" s="297">
        <v>8.2100000000000009</v>
      </c>
      <c r="AP21" s="298">
        <v>10.82</v>
      </c>
      <c r="AQ21" s="299">
        <v>-2.61</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2" t="s">
        <v>500</v>
      </c>
      <c r="AL22" s="1123"/>
      <c r="AM22" s="1123"/>
      <c r="AN22" s="1124"/>
      <c r="AO22" s="302">
        <v>98</v>
      </c>
      <c r="AP22" s="303">
        <v>96.9</v>
      </c>
      <c r="AQ22" s="304">
        <v>1.1000000000000001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3" t="s">
        <v>501</v>
      </c>
      <c r="B26" s="1113"/>
      <c r="C26" s="1113"/>
      <c r="D26" s="1113"/>
      <c r="E26" s="1113"/>
      <c r="F26" s="1113"/>
      <c r="G26" s="1113"/>
      <c r="H26" s="1113"/>
      <c r="I26" s="1113"/>
      <c r="J26" s="1113"/>
      <c r="K26" s="1113"/>
      <c r="L26" s="1113"/>
      <c r="M26" s="1113"/>
      <c r="N26" s="1113"/>
      <c r="O26" s="1113"/>
      <c r="P26" s="1113"/>
      <c r="Q26" s="1113"/>
      <c r="R26" s="1113"/>
      <c r="S26" s="1113"/>
      <c r="T26" s="1113"/>
      <c r="U26" s="1113"/>
      <c r="V26" s="1113"/>
      <c r="W26" s="1113"/>
      <c r="X26" s="1113"/>
      <c r="Y26" s="1113"/>
      <c r="Z26" s="1113"/>
      <c r="AA26" s="1113"/>
      <c r="AB26" s="1113"/>
      <c r="AC26" s="1113"/>
      <c r="AD26" s="1113"/>
      <c r="AE26" s="1113"/>
      <c r="AF26" s="1113"/>
      <c r="AG26" s="1113"/>
      <c r="AH26" s="1113"/>
      <c r="AI26" s="1113"/>
      <c r="AJ26" s="1113"/>
      <c r="AK26" s="1113"/>
      <c r="AL26" s="1113"/>
      <c r="AM26" s="1113"/>
      <c r="AN26" s="1113"/>
      <c r="AO26" s="1113"/>
      <c r="AP26" s="1113"/>
      <c r="AQ26" s="1113"/>
      <c r="AR26" s="1113"/>
      <c r="AS26" s="1113"/>
      <c r="AT26" s="267"/>
    </row>
    <row r="27" spans="1:46" x14ac:dyDescent="0.15">
      <c r="A27" s="309"/>
      <c r="AO27" s="262"/>
      <c r="AP27" s="262"/>
      <c r="AQ27" s="262"/>
      <c r="AR27" s="262"/>
      <c r="AS27" s="262"/>
      <c r="AT27" s="262"/>
    </row>
    <row r="28" spans="1:46" ht="17.25" x14ac:dyDescent="0.15">
      <c r="A28" s="263" t="s">
        <v>502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4" t="s">
        <v>482</v>
      </c>
      <c r="AP30" s="272"/>
      <c r="AQ30" s="273" t="s">
        <v>483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5"/>
      <c r="AP31" s="278" t="s">
        <v>484</v>
      </c>
      <c r="AQ31" s="279" t="s">
        <v>485</v>
      </c>
      <c r="AR31" s="280" t="s">
        <v>486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30" t="s">
        <v>504</v>
      </c>
      <c r="AL32" s="1131"/>
      <c r="AM32" s="1131"/>
      <c r="AN32" s="1132"/>
      <c r="AO32" s="312">
        <v>960684</v>
      </c>
      <c r="AP32" s="312">
        <v>72379</v>
      </c>
      <c r="AQ32" s="313">
        <v>61308</v>
      </c>
      <c r="AR32" s="314">
        <v>18.100000000000001</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30" t="s">
        <v>505</v>
      </c>
      <c r="AL33" s="1131"/>
      <c r="AM33" s="1131"/>
      <c r="AN33" s="1132"/>
      <c r="AO33" s="312" t="s">
        <v>491</v>
      </c>
      <c r="AP33" s="312" t="s">
        <v>491</v>
      </c>
      <c r="AQ33" s="313" t="s">
        <v>491</v>
      </c>
      <c r="AR33" s="314" t="s">
        <v>491</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30" t="s">
        <v>506</v>
      </c>
      <c r="AL34" s="1131"/>
      <c r="AM34" s="1131"/>
      <c r="AN34" s="1132"/>
      <c r="AO34" s="312" t="s">
        <v>491</v>
      </c>
      <c r="AP34" s="312" t="s">
        <v>491</v>
      </c>
      <c r="AQ34" s="313" t="s">
        <v>491</v>
      </c>
      <c r="AR34" s="314" t="s">
        <v>491</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30" t="s">
        <v>507</v>
      </c>
      <c r="AL35" s="1131"/>
      <c r="AM35" s="1131"/>
      <c r="AN35" s="1132"/>
      <c r="AO35" s="312">
        <v>639606</v>
      </c>
      <c r="AP35" s="312">
        <v>48189</v>
      </c>
      <c r="AQ35" s="313">
        <v>22520</v>
      </c>
      <c r="AR35" s="314">
        <v>114</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30" t="s">
        <v>508</v>
      </c>
      <c r="AL36" s="1131"/>
      <c r="AM36" s="1131"/>
      <c r="AN36" s="1132"/>
      <c r="AO36" s="312">
        <v>5749</v>
      </c>
      <c r="AP36" s="312">
        <v>433</v>
      </c>
      <c r="AQ36" s="313">
        <v>5045</v>
      </c>
      <c r="AR36" s="314">
        <v>-91.4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30" t="s">
        <v>509</v>
      </c>
      <c r="AL37" s="1131"/>
      <c r="AM37" s="1131"/>
      <c r="AN37" s="1132"/>
      <c r="AO37" s="312">
        <v>2127</v>
      </c>
      <c r="AP37" s="312">
        <v>160</v>
      </c>
      <c r="AQ37" s="313">
        <v>526</v>
      </c>
      <c r="AR37" s="314">
        <v>-69.599999999999994</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3" t="s">
        <v>510</v>
      </c>
      <c r="AL38" s="1134"/>
      <c r="AM38" s="1134"/>
      <c r="AN38" s="1135"/>
      <c r="AO38" s="315">
        <v>26</v>
      </c>
      <c r="AP38" s="315">
        <v>2</v>
      </c>
      <c r="AQ38" s="316">
        <v>11</v>
      </c>
      <c r="AR38" s="304">
        <v>-81.8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3" t="s">
        <v>511</v>
      </c>
      <c r="AL39" s="1134"/>
      <c r="AM39" s="1134"/>
      <c r="AN39" s="1135"/>
      <c r="AO39" s="312">
        <v>-12285</v>
      </c>
      <c r="AP39" s="312">
        <v>-926</v>
      </c>
      <c r="AQ39" s="313">
        <v>-1559</v>
      </c>
      <c r="AR39" s="314">
        <v>-40.6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30" t="s">
        <v>512</v>
      </c>
      <c r="AL40" s="1131"/>
      <c r="AM40" s="1131"/>
      <c r="AN40" s="1132"/>
      <c r="AO40" s="312">
        <v>-1239257</v>
      </c>
      <c r="AP40" s="312">
        <v>-93367</v>
      </c>
      <c r="AQ40" s="313">
        <v>-58872</v>
      </c>
      <c r="AR40" s="314">
        <v>58.6</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6" t="s">
        <v>287</v>
      </c>
      <c r="AL41" s="1137"/>
      <c r="AM41" s="1137"/>
      <c r="AN41" s="1138"/>
      <c r="AO41" s="312">
        <v>356650</v>
      </c>
      <c r="AP41" s="312">
        <v>26870</v>
      </c>
      <c r="AQ41" s="313">
        <v>28979</v>
      </c>
      <c r="AR41" s="314">
        <v>-7.3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513</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514</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5" t="s">
        <v>482</v>
      </c>
      <c r="AN49" s="1127" t="s">
        <v>515</v>
      </c>
      <c r="AO49" s="1128"/>
      <c r="AP49" s="1128"/>
      <c r="AQ49" s="1128"/>
      <c r="AR49" s="1129"/>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6"/>
      <c r="AN50" s="328" t="s">
        <v>516</v>
      </c>
      <c r="AO50" s="329" t="s">
        <v>517</v>
      </c>
      <c r="AP50" s="330" t="s">
        <v>518</v>
      </c>
      <c r="AQ50" s="331" t="s">
        <v>519</v>
      </c>
      <c r="AR50" s="332" t="s">
        <v>520</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521</v>
      </c>
      <c r="AL51" s="325"/>
      <c r="AM51" s="333">
        <v>1568726</v>
      </c>
      <c r="AN51" s="334">
        <v>110778</v>
      </c>
      <c r="AO51" s="335">
        <v>44.5</v>
      </c>
      <c r="AP51" s="336">
        <v>93492</v>
      </c>
      <c r="AQ51" s="337">
        <v>-13.6</v>
      </c>
      <c r="AR51" s="338">
        <v>58.1</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522</v>
      </c>
      <c r="AM52" s="341">
        <v>993565</v>
      </c>
      <c r="AN52" s="342">
        <v>70162</v>
      </c>
      <c r="AO52" s="343">
        <v>43.5</v>
      </c>
      <c r="AP52" s="344">
        <v>53316</v>
      </c>
      <c r="AQ52" s="345">
        <v>6</v>
      </c>
      <c r="AR52" s="346">
        <v>37.5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523</v>
      </c>
      <c r="AL53" s="325"/>
      <c r="AM53" s="333">
        <v>1993827</v>
      </c>
      <c r="AN53" s="334">
        <v>143070</v>
      </c>
      <c r="AO53" s="335">
        <v>29.2</v>
      </c>
      <c r="AP53" s="336">
        <v>94796</v>
      </c>
      <c r="AQ53" s="337">
        <v>1.4</v>
      </c>
      <c r="AR53" s="338">
        <v>27.8</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522</v>
      </c>
      <c r="AM54" s="341">
        <v>876313</v>
      </c>
      <c r="AN54" s="342">
        <v>62881</v>
      </c>
      <c r="AO54" s="343">
        <v>-10.4</v>
      </c>
      <c r="AP54" s="344">
        <v>55781</v>
      </c>
      <c r="AQ54" s="345">
        <v>4.5999999999999996</v>
      </c>
      <c r="AR54" s="346">
        <v>-15</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524</v>
      </c>
      <c r="AL55" s="325"/>
      <c r="AM55" s="333">
        <v>1131631</v>
      </c>
      <c r="AN55" s="334">
        <v>82613</v>
      </c>
      <c r="AO55" s="335">
        <v>-42.3</v>
      </c>
      <c r="AP55" s="336">
        <v>85942</v>
      </c>
      <c r="AQ55" s="337">
        <v>-9.3000000000000007</v>
      </c>
      <c r="AR55" s="338">
        <v>-33</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522</v>
      </c>
      <c r="AM56" s="341">
        <v>589870</v>
      </c>
      <c r="AN56" s="342">
        <v>43062</v>
      </c>
      <c r="AO56" s="343">
        <v>-31.5</v>
      </c>
      <c r="AP56" s="344">
        <v>48630</v>
      </c>
      <c r="AQ56" s="345">
        <v>-12.8</v>
      </c>
      <c r="AR56" s="346">
        <v>-18.7</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525</v>
      </c>
      <c r="AL57" s="325"/>
      <c r="AM57" s="333">
        <v>859897</v>
      </c>
      <c r="AN57" s="334">
        <v>63990</v>
      </c>
      <c r="AO57" s="335">
        <v>-22.5</v>
      </c>
      <c r="AP57" s="336">
        <v>95007</v>
      </c>
      <c r="AQ57" s="337">
        <v>10.5</v>
      </c>
      <c r="AR57" s="338">
        <v>-33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522</v>
      </c>
      <c r="AM58" s="341">
        <v>472212</v>
      </c>
      <c r="AN58" s="342">
        <v>35140</v>
      </c>
      <c r="AO58" s="343">
        <v>-18.399999999999999</v>
      </c>
      <c r="AP58" s="344">
        <v>48509</v>
      </c>
      <c r="AQ58" s="345">
        <v>-0.2</v>
      </c>
      <c r="AR58" s="346">
        <v>-18.2</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526</v>
      </c>
      <c r="AL59" s="325"/>
      <c r="AM59" s="333">
        <v>1031345</v>
      </c>
      <c r="AN59" s="334">
        <v>77702</v>
      </c>
      <c r="AO59" s="335">
        <v>21.4</v>
      </c>
      <c r="AP59" s="336">
        <v>98176</v>
      </c>
      <c r="AQ59" s="337">
        <v>3.3</v>
      </c>
      <c r="AR59" s="338">
        <v>18.100000000000001</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522</v>
      </c>
      <c r="AM60" s="341">
        <v>625171</v>
      </c>
      <c r="AN60" s="342">
        <v>47101</v>
      </c>
      <c r="AO60" s="343">
        <v>34</v>
      </c>
      <c r="AP60" s="344">
        <v>58489</v>
      </c>
      <c r="AQ60" s="345">
        <v>20.6</v>
      </c>
      <c r="AR60" s="346">
        <v>13.4</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527</v>
      </c>
      <c r="AL61" s="347"/>
      <c r="AM61" s="348">
        <v>1317085</v>
      </c>
      <c r="AN61" s="349">
        <v>95631</v>
      </c>
      <c r="AO61" s="350">
        <v>6.1</v>
      </c>
      <c r="AP61" s="351">
        <v>93483</v>
      </c>
      <c r="AQ61" s="352">
        <v>-1.5</v>
      </c>
      <c r="AR61" s="338">
        <v>7.6</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522</v>
      </c>
      <c r="AM62" s="341">
        <v>711426</v>
      </c>
      <c r="AN62" s="342">
        <v>51669</v>
      </c>
      <c r="AO62" s="343">
        <v>3.4</v>
      </c>
      <c r="AP62" s="344">
        <v>52945</v>
      </c>
      <c r="AQ62" s="345">
        <v>3.6</v>
      </c>
      <c r="AR62" s="346">
        <v>-0.2</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qW9wojPFAntKg57ux/O1DvbMLrCNwkHy99wDpYUz0pGnuEVrvVSCQPZltwPS8TTjxl2DSAYEtyResQiXHc4fIw==" saltValue="TCcg+5kNSfo/jccGeh+5p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BA1" zoomScale="85" zoomScaleNormal="85" zoomScaleSheetLayoutView="55" workbookViewId="0">
      <selection activeCell="AD66" sqref="AD66"/>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479</v>
      </c>
    </row>
    <row r="120" spans="125:125" ht="13.5" hidden="1" customHeight="1" x14ac:dyDescent="0.15"/>
    <row r="121" spans="125:125" ht="13.5" hidden="1" customHeight="1" x14ac:dyDescent="0.15">
      <c r="DU121" s="259"/>
    </row>
  </sheetData>
  <sheetProtection algorithmName="SHA-512" hashValue="2jlctHrnG7A23+k9iQgxo0CCXUh7MB/ZL0k5uFZVLMoy6657f/h/soNJ0Xk+J5IaKkMhGgR4RVGECMXMt/Kw7Q==" saltValue="oTC1KlAVIEYnYHXAD9jxF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9" zoomScale="70" zoomScaleNormal="7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479</v>
      </c>
    </row>
  </sheetData>
  <sheetProtection algorithmName="SHA-512" hashValue="5RowfOnj7bGwdmc/ztCuSvvgLRXvQvncMP1g1NPouzfkyAHhyTXDw+dT0XIS186oJDsYRXTs899UKNDLPd8pBw==" saltValue="1INYKDcCMhX4ffT02YJj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B28" zoomScale="70" zoomScaleNormal="70" zoomScaleSheetLayoutView="100" workbookViewId="0">
      <selection activeCell="I49" sqref="I49"/>
    </sheetView>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529</v>
      </c>
      <c r="G46" s="8" t="s">
        <v>530</v>
      </c>
      <c r="H46" s="8" t="s">
        <v>531</v>
      </c>
      <c r="I46" s="8" t="s">
        <v>532</v>
      </c>
      <c r="J46" s="9" t="s">
        <v>533</v>
      </c>
    </row>
    <row r="47" spans="2:10" ht="57.75" customHeight="1" x14ac:dyDescent="0.15">
      <c r="B47" s="10"/>
      <c r="C47" s="1139" t="s">
        <v>3</v>
      </c>
      <c r="D47" s="1139"/>
      <c r="E47" s="1140"/>
      <c r="F47" s="11">
        <v>66.11</v>
      </c>
      <c r="G47" s="12">
        <v>64.7</v>
      </c>
      <c r="H47" s="12">
        <v>63.58</v>
      </c>
      <c r="I47" s="12">
        <v>65.91</v>
      </c>
      <c r="J47" s="13">
        <v>67.08</v>
      </c>
    </row>
    <row r="48" spans="2:10" ht="57.75" customHeight="1" x14ac:dyDescent="0.15">
      <c r="B48" s="14"/>
      <c r="C48" s="1141" t="s">
        <v>4</v>
      </c>
      <c r="D48" s="1141"/>
      <c r="E48" s="1142"/>
      <c r="F48" s="15">
        <v>13.59</v>
      </c>
      <c r="G48" s="16">
        <v>6.46</v>
      </c>
      <c r="H48" s="16">
        <v>7.33</v>
      </c>
      <c r="I48" s="16">
        <v>7.31</v>
      </c>
      <c r="J48" s="17">
        <v>4.91</v>
      </c>
    </row>
    <row r="49" spans="2:10" ht="57.75" customHeight="1" thickBot="1" x14ac:dyDescent="0.2">
      <c r="B49" s="18"/>
      <c r="C49" s="1143" t="s">
        <v>5</v>
      </c>
      <c r="D49" s="1143"/>
      <c r="E49" s="1144"/>
      <c r="F49" s="19" t="s">
        <v>534</v>
      </c>
      <c r="G49" s="20" t="s">
        <v>535</v>
      </c>
      <c r="H49" s="20">
        <v>6.67</v>
      </c>
      <c r="I49" s="20">
        <v>3.1</v>
      </c>
      <c r="J49" s="21">
        <v>0.5</v>
      </c>
    </row>
    <row r="50" spans="2:10" x14ac:dyDescent="0.15"/>
  </sheetData>
  <sheetProtection algorithmName="SHA-512" hashValue="2swFeSTcAnHcMA3J72SqaToXlYtkNh6wFDmD/+TREmgnzrMIUvzeQrYDyXDUZCfmZbxICnQrROU8yR9841b3zw==" saltValue="yZyjGw6S2Z2620wAGlgc/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H22"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529</v>
      </c>
      <c r="G33" s="29" t="s">
        <v>530</v>
      </c>
      <c r="H33" s="29" t="s">
        <v>531</v>
      </c>
      <c r="I33" s="29" t="s">
        <v>532</v>
      </c>
      <c r="J33" s="30" t="s">
        <v>533</v>
      </c>
      <c r="K33" s="22"/>
      <c r="L33" s="22"/>
      <c r="M33" s="22"/>
      <c r="N33" s="22"/>
      <c r="O33" s="22"/>
      <c r="P33" s="22"/>
    </row>
    <row r="34" spans="1:16" ht="39" customHeight="1" x14ac:dyDescent="0.15">
      <c r="A34" s="22"/>
      <c r="B34" s="31"/>
      <c r="C34" s="1151" t="s">
        <v>536</v>
      </c>
      <c r="D34" s="1151"/>
      <c r="E34" s="1152"/>
      <c r="F34" s="32">
        <v>23.76</v>
      </c>
      <c r="G34" s="33">
        <v>13.03</v>
      </c>
      <c r="H34" s="33">
        <v>13.14</v>
      </c>
      <c r="I34" s="33">
        <v>13.79</v>
      </c>
      <c r="J34" s="34">
        <v>11.55</v>
      </c>
      <c r="K34" s="22"/>
      <c r="L34" s="22"/>
      <c r="M34" s="22"/>
      <c r="N34" s="22"/>
      <c r="O34" s="22"/>
      <c r="P34" s="22"/>
    </row>
    <row r="35" spans="1:16" ht="39" customHeight="1" x14ac:dyDescent="0.15">
      <c r="A35" s="22"/>
      <c r="B35" s="35"/>
      <c r="C35" s="1145" t="s">
        <v>537</v>
      </c>
      <c r="D35" s="1146"/>
      <c r="E35" s="1147"/>
      <c r="F35" s="36">
        <v>14.49</v>
      </c>
      <c r="G35" s="37">
        <v>9.89</v>
      </c>
      <c r="H35" s="37">
        <v>9.4</v>
      </c>
      <c r="I35" s="37">
        <v>10.11</v>
      </c>
      <c r="J35" s="38">
        <v>9.85</v>
      </c>
      <c r="K35" s="22"/>
      <c r="L35" s="22"/>
      <c r="M35" s="22"/>
      <c r="N35" s="22"/>
      <c r="O35" s="22"/>
      <c r="P35" s="22"/>
    </row>
    <row r="36" spans="1:16" ht="39" customHeight="1" x14ac:dyDescent="0.15">
      <c r="A36" s="22"/>
      <c r="B36" s="35"/>
      <c r="C36" s="1145" t="s">
        <v>538</v>
      </c>
      <c r="D36" s="1146"/>
      <c r="E36" s="1147"/>
      <c r="F36" s="36">
        <v>13.39</v>
      </c>
      <c r="G36" s="37">
        <v>6.46</v>
      </c>
      <c r="H36" s="37">
        <v>7.33</v>
      </c>
      <c r="I36" s="37">
        <v>7.31</v>
      </c>
      <c r="J36" s="38">
        <v>4.91</v>
      </c>
      <c r="K36" s="22"/>
      <c r="L36" s="22"/>
      <c r="M36" s="22"/>
      <c r="N36" s="22"/>
      <c r="O36" s="22"/>
      <c r="P36" s="22"/>
    </row>
    <row r="37" spans="1:16" ht="39" customHeight="1" x14ac:dyDescent="0.15">
      <c r="A37" s="22"/>
      <c r="B37" s="35"/>
      <c r="C37" s="1145" t="s">
        <v>539</v>
      </c>
      <c r="D37" s="1146"/>
      <c r="E37" s="1147"/>
      <c r="F37" s="36">
        <v>7.48</v>
      </c>
      <c r="G37" s="37">
        <v>7.05</v>
      </c>
      <c r="H37" s="37">
        <v>5.26</v>
      </c>
      <c r="I37" s="37">
        <v>4.17</v>
      </c>
      <c r="J37" s="38">
        <v>4.08</v>
      </c>
      <c r="K37" s="22"/>
      <c r="L37" s="22"/>
      <c r="M37" s="22"/>
      <c r="N37" s="22"/>
      <c r="O37" s="22"/>
      <c r="P37" s="22"/>
    </row>
    <row r="38" spans="1:16" ht="39" customHeight="1" x14ac:dyDescent="0.15">
      <c r="A38" s="22"/>
      <c r="B38" s="35"/>
      <c r="C38" s="1145" t="s">
        <v>540</v>
      </c>
      <c r="D38" s="1146"/>
      <c r="E38" s="1147"/>
      <c r="F38" s="36">
        <v>1.03</v>
      </c>
      <c r="G38" s="37">
        <v>0.45</v>
      </c>
      <c r="H38" s="37">
        <v>2.1</v>
      </c>
      <c r="I38" s="37">
        <v>3.09</v>
      </c>
      <c r="J38" s="38">
        <v>2.4500000000000002</v>
      </c>
      <c r="K38" s="22"/>
      <c r="L38" s="22"/>
      <c r="M38" s="22"/>
      <c r="N38" s="22"/>
      <c r="O38" s="22"/>
      <c r="P38" s="22"/>
    </row>
    <row r="39" spans="1:16" ht="39" customHeight="1" x14ac:dyDescent="0.15">
      <c r="A39" s="22"/>
      <c r="B39" s="35"/>
      <c r="C39" s="1145" t="s">
        <v>541</v>
      </c>
      <c r="D39" s="1146"/>
      <c r="E39" s="1147"/>
      <c r="F39" s="36">
        <v>5.5</v>
      </c>
      <c r="G39" s="37">
        <v>2.87</v>
      </c>
      <c r="H39" s="37">
        <v>2.99</v>
      </c>
      <c r="I39" s="37">
        <v>2.6</v>
      </c>
      <c r="J39" s="38">
        <v>2.2999999999999998</v>
      </c>
      <c r="K39" s="22"/>
      <c r="L39" s="22"/>
      <c r="M39" s="22"/>
      <c r="N39" s="22"/>
      <c r="O39" s="22"/>
      <c r="P39" s="22"/>
    </row>
    <row r="40" spans="1:16" ht="39" customHeight="1" x14ac:dyDescent="0.15">
      <c r="A40" s="22"/>
      <c r="B40" s="35"/>
      <c r="C40" s="1145" t="s">
        <v>542</v>
      </c>
      <c r="D40" s="1146"/>
      <c r="E40" s="1147"/>
      <c r="F40" s="36">
        <v>0.83</v>
      </c>
      <c r="G40" s="37">
        <v>0.63</v>
      </c>
      <c r="H40" s="37">
        <v>0.53</v>
      </c>
      <c r="I40" s="37">
        <v>0.6</v>
      </c>
      <c r="J40" s="38">
        <v>0.43</v>
      </c>
      <c r="K40" s="22"/>
      <c r="L40" s="22"/>
      <c r="M40" s="22"/>
      <c r="N40" s="22"/>
      <c r="O40" s="22"/>
      <c r="P40" s="22"/>
    </row>
    <row r="41" spans="1:16" ht="39" customHeight="1" x14ac:dyDescent="0.15">
      <c r="A41" s="22"/>
      <c r="B41" s="35"/>
      <c r="C41" s="1145" t="s">
        <v>543</v>
      </c>
      <c r="D41" s="1146"/>
      <c r="E41" s="1147"/>
      <c r="F41" s="36">
        <v>0.06</v>
      </c>
      <c r="G41" s="37">
        <v>0.05</v>
      </c>
      <c r="H41" s="37">
        <v>0.05</v>
      </c>
      <c r="I41" s="37">
        <v>0.09</v>
      </c>
      <c r="J41" s="38">
        <v>0.34</v>
      </c>
      <c r="K41" s="22"/>
      <c r="L41" s="22"/>
      <c r="M41" s="22"/>
      <c r="N41" s="22"/>
      <c r="O41" s="22"/>
      <c r="P41" s="22"/>
    </row>
    <row r="42" spans="1:16" ht="39" customHeight="1" x14ac:dyDescent="0.15">
      <c r="A42" s="22"/>
      <c r="B42" s="39"/>
      <c r="C42" s="1145" t="s">
        <v>544</v>
      </c>
      <c r="D42" s="1146"/>
      <c r="E42" s="1147"/>
      <c r="F42" s="36" t="s">
        <v>491</v>
      </c>
      <c r="G42" s="37" t="s">
        <v>491</v>
      </c>
      <c r="H42" s="37" t="s">
        <v>491</v>
      </c>
      <c r="I42" s="37" t="s">
        <v>491</v>
      </c>
      <c r="J42" s="38" t="s">
        <v>491</v>
      </c>
      <c r="K42" s="22"/>
      <c r="L42" s="22"/>
      <c r="M42" s="22"/>
      <c r="N42" s="22"/>
      <c r="O42" s="22"/>
      <c r="P42" s="22"/>
    </row>
    <row r="43" spans="1:16" ht="39" customHeight="1" thickBot="1" x14ac:dyDescent="0.2">
      <c r="A43" s="22"/>
      <c r="B43" s="40"/>
      <c r="C43" s="1148" t="s">
        <v>545</v>
      </c>
      <c r="D43" s="1149"/>
      <c r="E43" s="1150"/>
      <c r="F43" s="41">
        <v>0.32</v>
      </c>
      <c r="G43" s="42">
        <v>7.0000000000000007E-2</v>
      </c>
      <c r="H43" s="42">
        <v>0.06</v>
      </c>
      <c r="I43" s="42">
        <v>0.06</v>
      </c>
      <c r="J43" s="43">
        <v>0.06</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kY16F/WA6eT0Ke7owjAZmOc/hf49KMr+JJwnb/6ki3RNmA5xpn6wp7NA0J7yX5s0mbIpgWyivalmR9/2JPtQwg==" saltValue="FA3c2BmGsg7Y/JLgTUG2U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J31" zoomScaleSheetLayoutView="55" workbookViewId="0">
      <selection activeCell="L43" sqref="L43"/>
    </sheetView>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529</v>
      </c>
      <c r="L44" s="56" t="s">
        <v>530</v>
      </c>
      <c r="M44" s="56" t="s">
        <v>531</v>
      </c>
      <c r="N44" s="56" t="s">
        <v>532</v>
      </c>
      <c r="O44" s="57" t="s">
        <v>533</v>
      </c>
      <c r="P44" s="48"/>
      <c r="Q44" s="48"/>
      <c r="R44" s="48"/>
      <c r="S44" s="48"/>
      <c r="T44" s="48"/>
      <c r="U44" s="48"/>
    </row>
    <row r="45" spans="1:21" ht="30.75" customHeight="1" x14ac:dyDescent="0.15">
      <c r="A45" s="48"/>
      <c r="B45" s="1153" t="s">
        <v>9</v>
      </c>
      <c r="C45" s="1154"/>
      <c r="D45" s="58"/>
      <c r="E45" s="1159" t="s">
        <v>10</v>
      </c>
      <c r="F45" s="1159"/>
      <c r="G45" s="1159"/>
      <c r="H45" s="1159"/>
      <c r="I45" s="1159"/>
      <c r="J45" s="1160"/>
      <c r="K45" s="59">
        <v>785</v>
      </c>
      <c r="L45" s="60">
        <v>837</v>
      </c>
      <c r="M45" s="60">
        <v>897</v>
      </c>
      <c r="N45" s="60">
        <v>920</v>
      </c>
      <c r="O45" s="61">
        <v>961</v>
      </c>
      <c r="P45" s="48"/>
      <c r="Q45" s="48"/>
      <c r="R45" s="48"/>
      <c r="S45" s="48"/>
      <c r="T45" s="48"/>
      <c r="U45" s="48"/>
    </row>
    <row r="46" spans="1:21" ht="30.75" customHeight="1" x14ac:dyDescent="0.15">
      <c r="A46" s="48"/>
      <c r="B46" s="1155"/>
      <c r="C46" s="1156"/>
      <c r="D46" s="62"/>
      <c r="E46" s="1161" t="s">
        <v>11</v>
      </c>
      <c r="F46" s="1161"/>
      <c r="G46" s="1161"/>
      <c r="H46" s="1161"/>
      <c r="I46" s="1161"/>
      <c r="J46" s="1162"/>
      <c r="K46" s="63" t="s">
        <v>491</v>
      </c>
      <c r="L46" s="64" t="s">
        <v>491</v>
      </c>
      <c r="M46" s="64" t="s">
        <v>491</v>
      </c>
      <c r="N46" s="64" t="s">
        <v>491</v>
      </c>
      <c r="O46" s="65" t="s">
        <v>491</v>
      </c>
      <c r="P46" s="48"/>
      <c r="Q46" s="48"/>
      <c r="R46" s="48"/>
      <c r="S46" s="48"/>
      <c r="T46" s="48"/>
      <c r="U46" s="48"/>
    </row>
    <row r="47" spans="1:21" ht="30.75" customHeight="1" x14ac:dyDescent="0.15">
      <c r="A47" s="48"/>
      <c r="B47" s="1155"/>
      <c r="C47" s="1156"/>
      <c r="D47" s="62"/>
      <c r="E47" s="1161" t="s">
        <v>12</v>
      </c>
      <c r="F47" s="1161"/>
      <c r="G47" s="1161"/>
      <c r="H47" s="1161"/>
      <c r="I47" s="1161"/>
      <c r="J47" s="1162"/>
      <c r="K47" s="63" t="s">
        <v>491</v>
      </c>
      <c r="L47" s="64" t="s">
        <v>491</v>
      </c>
      <c r="M47" s="64" t="s">
        <v>491</v>
      </c>
      <c r="N47" s="64" t="s">
        <v>491</v>
      </c>
      <c r="O47" s="65" t="s">
        <v>491</v>
      </c>
      <c r="P47" s="48"/>
      <c r="Q47" s="48"/>
      <c r="R47" s="48"/>
      <c r="S47" s="48"/>
      <c r="T47" s="48"/>
      <c r="U47" s="48"/>
    </row>
    <row r="48" spans="1:21" ht="30.75" customHeight="1" x14ac:dyDescent="0.15">
      <c r="A48" s="48"/>
      <c r="B48" s="1155"/>
      <c r="C48" s="1156"/>
      <c r="D48" s="62"/>
      <c r="E48" s="1161" t="s">
        <v>13</v>
      </c>
      <c r="F48" s="1161"/>
      <c r="G48" s="1161"/>
      <c r="H48" s="1161"/>
      <c r="I48" s="1161"/>
      <c r="J48" s="1162"/>
      <c r="K48" s="63">
        <v>594</v>
      </c>
      <c r="L48" s="64">
        <v>611</v>
      </c>
      <c r="M48" s="64">
        <v>675</v>
      </c>
      <c r="N48" s="64">
        <v>639</v>
      </c>
      <c r="O48" s="65">
        <v>640</v>
      </c>
      <c r="P48" s="48"/>
      <c r="Q48" s="48"/>
      <c r="R48" s="48"/>
      <c r="S48" s="48"/>
      <c r="T48" s="48"/>
      <c r="U48" s="48"/>
    </row>
    <row r="49" spans="1:21" ht="30.75" customHeight="1" x14ac:dyDescent="0.15">
      <c r="A49" s="48"/>
      <c r="B49" s="1155"/>
      <c r="C49" s="1156"/>
      <c r="D49" s="62"/>
      <c r="E49" s="1161" t="s">
        <v>14</v>
      </c>
      <c r="F49" s="1161"/>
      <c r="G49" s="1161"/>
      <c r="H49" s="1161"/>
      <c r="I49" s="1161"/>
      <c r="J49" s="1162"/>
      <c r="K49" s="63">
        <v>5</v>
      </c>
      <c r="L49" s="64">
        <v>5</v>
      </c>
      <c r="M49" s="64">
        <v>6</v>
      </c>
      <c r="N49" s="64">
        <v>6</v>
      </c>
      <c r="O49" s="65">
        <v>6</v>
      </c>
      <c r="P49" s="48"/>
      <c r="Q49" s="48"/>
      <c r="R49" s="48"/>
      <c r="S49" s="48"/>
      <c r="T49" s="48"/>
      <c r="U49" s="48"/>
    </row>
    <row r="50" spans="1:21" ht="30.75" customHeight="1" x14ac:dyDescent="0.15">
      <c r="A50" s="48"/>
      <c r="B50" s="1155"/>
      <c r="C50" s="1156"/>
      <c r="D50" s="62"/>
      <c r="E50" s="1161" t="s">
        <v>15</v>
      </c>
      <c r="F50" s="1161"/>
      <c r="G50" s="1161"/>
      <c r="H50" s="1161"/>
      <c r="I50" s="1161"/>
      <c r="J50" s="1162"/>
      <c r="K50" s="63">
        <v>4</v>
      </c>
      <c r="L50" s="64">
        <v>3</v>
      </c>
      <c r="M50" s="64">
        <v>3</v>
      </c>
      <c r="N50" s="64">
        <v>3</v>
      </c>
      <c r="O50" s="65">
        <v>2</v>
      </c>
      <c r="P50" s="48"/>
      <c r="Q50" s="48"/>
      <c r="R50" s="48"/>
      <c r="S50" s="48"/>
      <c r="T50" s="48"/>
      <c r="U50" s="48"/>
    </row>
    <row r="51" spans="1:21" ht="30.75" customHeight="1" x14ac:dyDescent="0.15">
      <c r="A51" s="48"/>
      <c r="B51" s="1157"/>
      <c r="C51" s="1158"/>
      <c r="D51" s="66"/>
      <c r="E51" s="1161" t="s">
        <v>16</v>
      </c>
      <c r="F51" s="1161"/>
      <c r="G51" s="1161"/>
      <c r="H51" s="1161"/>
      <c r="I51" s="1161"/>
      <c r="J51" s="1162"/>
      <c r="K51" s="63">
        <v>0</v>
      </c>
      <c r="L51" s="64">
        <v>0</v>
      </c>
      <c r="M51" s="64">
        <v>0</v>
      </c>
      <c r="N51" s="64">
        <v>0</v>
      </c>
      <c r="O51" s="65">
        <v>0</v>
      </c>
      <c r="P51" s="48"/>
      <c r="Q51" s="48"/>
      <c r="R51" s="48"/>
      <c r="S51" s="48"/>
      <c r="T51" s="48"/>
      <c r="U51" s="48"/>
    </row>
    <row r="52" spans="1:21" ht="30.75" customHeight="1" x14ac:dyDescent="0.15">
      <c r="A52" s="48"/>
      <c r="B52" s="1163" t="s">
        <v>17</v>
      </c>
      <c r="C52" s="1164"/>
      <c r="D52" s="66"/>
      <c r="E52" s="1161" t="s">
        <v>18</v>
      </c>
      <c r="F52" s="1161"/>
      <c r="G52" s="1161"/>
      <c r="H52" s="1161"/>
      <c r="I52" s="1161"/>
      <c r="J52" s="1162"/>
      <c r="K52" s="63">
        <v>1029</v>
      </c>
      <c r="L52" s="64">
        <v>1086</v>
      </c>
      <c r="M52" s="64">
        <v>1160</v>
      </c>
      <c r="N52" s="64">
        <v>1206</v>
      </c>
      <c r="O52" s="65">
        <v>1251</v>
      </c>
      <c r="P52" s="48"/>
      <c r="Q52" s="48"/>
      <c r="R52" s="48"/>
      <c r="S52" s="48"/>
      <c r="T52" s="48"/>
      <c r="U52" s="48"/>
    </row>
    <row r="53" spans="1:21" ht="30.75" customHeight="1" thickBot="1" x14ac:dyDescent="0.2">
      <c r="A53" s="48"/>
      <c r="B53" s="1165" t="s">
        <v>19</v>
      </c>
      <c r="C53" s="1166"/>
      <c r="D53" s="67"/>
      <c r="E53" s="1167" t="s">
        <v>20</v>
      </c>
      <c r="F53" s="1167"/>
      <c r="G53" s="1167"/>
      <c r="H53" s="1167"/>
      <c r="I53" s="1167"/>
      <c r="J53" s="1168"/>
      <c r="K53" s="68">
        <v>359</v>
      </c>
      <c r="L53" s="69">
        <v>370</v>
      </c>
      <c r="M53" s="69">
        <v>421</v>
      </c>
      <c r="N53" s="69">
        <v>362</v>
      </c>
      <c r="O53" s="70">
        <v>358</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546</v>
      </c>
      <c r="L57" s="81" t="s">
        <v>547</v>
      </c>
      <c r="M57" s="81" t="s">
        <v>548</v>
      </c>
      <c r="N57" s="81" t="s">
        <v>549</v>
      </c>
      <c r="O57" s="82" t="s">
        <v>550</v>
      </c>
      <c r="P57" s="48"/>
      <c r="Q57" s="48"/>
      <c r="R57" s="48"/>
      <c r="S57" s="48"/>
      <c r="T57" s="48"/>
      <c r="U57" s="48"/>
    </row>
    <row r="58" spans="1:21" ht="31.5" customHeight="1" x14ac:dyDescent="0.15">
      <c r="B58" s="1169" t="s">
        <v>24</v>
      </c>
      <c r="C58" s="1170"/>
      <c r="D58" s="1175" t="s">
        <v>25</v>
      </c>
      <c r="E58" s="1176"/>
      <c r="F58" s="1176"/>
      <c r="G58" s="1176"/>
      <c r="H58" s="1176"/>
      <c r="I58" s="1176"/>
      <c r="J58" s="1177"/>
      <c r="K58" s="83"/>
      <c r="L58" s="84"/>
      <c r="M58" s="84"/>
      <c r="N58" s="84"/>
      <c r="O58" s="85"/>
    </row>
    <row r="59" spans="1:21" ht="31.5" customHeight="1" x14ac:dyDescent="0.15">
      <c r="B59" s="1171"/>
      <c r="C59" s="1172"/>
      <c r="D59" s="1178" t="s">
        <v>26</v>
      </c>
      <c r="E59" s="1179"/>
      <c r="F59" s="1179"/>
      <c r="G59" s="1179"/>
      <c r="H59" s="1179"/>
      <c r="I59" s="1179"/>
      <c r="J59" s="1180"/>
      <c r="K59" s="86"/>
      <c r="L59" s="87"/>
      <c r="M59" s="87"/>
      <c r="N59" s="87"/>
      <c r="O59" s="88"/>
    </row>
    <row r="60" spans="1:21" ht="31.5" customHeight="1" thickBot="1" x14ac:dyDescent="0.2">
      <c r="B60" s="1173"/>
      <c r="C60" s="1174"/>
      <c r="D60" s="1181" t="s">
        <v>27</v>
      </c>
      <c r="E60" s="1182"/>
      <c r="F60" s="1182"/>
      <c r="G60" s="1182"/>
      <c r="H60" s="1182"/>
      <c r="I60" s="1182"/>
      <c r="J60" s="1183"/>
      <c r="K60" s="89"/>
      <c r="L60" s="90"/>
      <c r="M60" s="90"/>
      <c r="N60" s="90"/>
      <c r="O60" s="91"/>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kQ/WR+NVYLgyO061WNEl0x3A8iMYIGD+VIMsOEVdY2oNsTaKOE6CpDkuF+PKQrq0TALxx2XNwhk+xXyd9fq4/w==" saltValue="PFQyhc9i2G6ar4MwKUguIw=="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J37"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529</v>
      </c>
      <c r="J40" s="103" t="s">
        <v>530</v>
      </c>
      <c r="K40" s="103" t="s">
        <v>531</v>
      </c>
      <c r="L40" s="103" t="s">
        <v>532</v>
      </c>
      <c r="M40" s="104" t="s">
        <v>533</v>
      </c>
    </row>
    <row r="41" spans="2:13" ht="27.75" customHeight="1" x14ac:dyDescent="0.15">
      <c r="B41" s="1184" t="s">
        <v>30</v>
      </c>
      <c r="C41" s="1185"/>
      <c r="D41" s="105"/>
      <c r="E41" s="1190" t="s">
        <v>31</v>
      </c>
      <c r="F41" s="1190"/>
      <c r="G41" s="1190"/>
      <c r="H41" s="1191"/>
      <c r="I41" s="355">
        <v>10309</v>
      </c>
      <c r="J41" s="356">
        <v>10194</v>
      </c>
      <c r="K41" s="356">
        <v>10048</v>
      </c>
      <c r="L41" s="356">
        <v>9473</v>
      </c>
      <c r="M41" s="357">
        <v>9083</v>
      </c>
    </row>
    <row r="42" spans="2:13" ht="27.75" customHeight="1" x14ac:dyDescent="0.15">
      <c r="B42" s="1186"/>
      <c r="C42" s="1187"/>
      <c r="D42" s="106"/>
      <c r="E42" s="1192" t="s">
        <v>32</v>
      </c>
      <c r="F42" s="1192"/>
      <c r="G42" s="1192"/>
      <c r="H42" s="1193"/>
      <c r="I42" s="358">
        <v>212</v>
      </c>
      <c r="J42" s="359">
        <v>416</v>
      </c>
      <c r="K42" s="359">
        <v>329</v>
      </c>
      <c r="L42" s="359">
        <v>323</v>
      </c>
      <c r="M42" s="360">
        <v>243</v>
      </c>
    </row>
    <row r="43" spans="2:13" ht="27.75" customHeight="1" x14ac:dyDescent="0.15">
      <c r="B43" s="1186"/>
      <c r="C43" s="1187"/>
      <c r="D43" s="106"/>
      <c r="E43" s="1192" t="s">
        <v>33</v>
      </c>
      <c r="F43" s="1192"/>
      <c r="G43" s="1192"/>
      <c r="H43" s="1193"/>
      <c r="I43" s="358">
        <v>7393</v>
      </c>
      <c r="J43" s="359">
        <v>6627</v>
      </c>
      <c r="K43" s="359">
        <v>6406</v>
      </c>
      <c r="L43" s="359">
        <v>5909</v>
      </c>
      <c r="M43" s="360">
        <v>5407</v>
      </c>
    </row>
    <row r="44" spans="2:13" ht="27.75" customHeight="1" x14ac:dyDescent="0.15">
      <c r="B44" s="1186"/>
      <c r="C44" s="1187"/>
      <c r="D44" s="106"/>
      <c r="E44" s="1192" t="s">
        <v>34</v>
      </c>
      <c r="F44" s="1192"/>
      <c r="G44" s="1192"/>
      <c r="H44" s="1193"/>
      <c r="I44" s="358">
        <v>59</v>
      </c>
      <c r="J44" s="359">
        <v>56</v>
      </c>
      <c r="K44" s="359">
        <v>52</v>
      </c>
      <c r="L44" s="359">
        <v>47</v>
      </c>
      <c r="M44" s="360">
        <v>40</v>
      </c>
    </row>
    <row r="45" spans="2:13" ht="27.75" customHeight="1" x14ac:dyDescent="0.15">
      <c r="B45" s="1186"/>
      <c r="C45" s="1187"/>
      <c r="D45" s="106"/>
      <c r="E45" s="1192" t="s">
        <v>35</v>
      </c>
      <c r="F45" s="1192"/>
      <c r="G45" s="1192"/>
      <c r="H45" s="1193"/>
      <c r="I45" s="358">
        <v>764</v>
      </c>
      <c r="J45" s="359">
        <v>680</v>
      </c>
      <c r="K45" s="359">
        <v>607</v>
      </c>
      <c r="L45" s="359">
        <v>597</v>
      </c>
      <c r="M45" s="360">
        <v>604</v>
      </c>
    </row>
    <row r="46" spans="2:13" ht="27.75" customHeight="1" x14ac:dyDescent="0.15">
      <c r="B46" s="1186"/>
      <c r="C46" s="1187"/>
      <c r="D46" s="107"/>
      <c r="E46" s="1192" t="s">
        <v>36</v>
      </c>
      <c r="F46" s="1192"/>
      <c r="G46" s="1192"/>
      <c r="H46" s="1193"/>
      <c r="I46" s="358" t="s">
        <v>491</v>
      </c>
      <c r="J46" s="359" t="s">
        <v>491</v>
      </c>
      <c r="K46" s="359">
        <v>67</v>
      </c>
      <c r="L46" s="359" t="s">
        <v>491</v>
      </c>
      <c r="M46" s="360">
        <v>457</v>
      </c>
    </row>
    <row r="47" spans="2:13" ht="27.75" customHeight="1" x14ac:dyDescent="0.15">
      <c r="B47" s="1186"/>
      <c r="C47" s="1187"/>
      <c r="D47" s="108"/>
      <c r="E47" s="1194" t="s">
        <v>37</v>
      </c>
      <c r="F47" s="1195"/>
      <c r="G47" s="1195"/>
      <c r="H47" s="1196"/>
      <c r="I47" s="358" t="s">
        <v>491</v>
      </c>
      <c r="J47" s="359" t="s">
        <v>491</v>
      </c>
      <c r="K47" s="359" t="s">
        <v>491</v>
      </c>
      <c r="L47" s="359" t="s">
        <v>491</v>
      </c>
      <c r="M47" s="360" t="s">
        <v>491</v>
      </c>
    </row>
    <row r="48" spans="2:13" ht="27.75" customHeight="1" x14ac:dyDescent="0.15">
      <c r="B48" s="1186"/>
      <c r="C48" s="1187"/>
      <c r="D48" s="106"/>
      <c r="E48" s="1192" t="s">
        <v>38</v>
      </c>
      <c r="F48" s="1192"/>
      <c r="G48" s="1192"/>
      <c r="H48" s="1193"/>
      <c r="I48" s="358" t="s">
        <v>491</v>
      </c>
      <c r="J48" s="359" t="s">
        <v>491</v>
      </c>
      <c r="K48" s="359" t="s">
        <v>491</v>
      </c>
      <c r="L48" s="359" t="s">
        <v>491</v>
      </c>
      <c r="M48" s="360" t="s">
        <v>491</v>
      </c>
    </row>
    <row r="49" spans="2:13" ht="27.75" customHeight="1" x14ac:dyDescent="0.15">
      <c r="B49" s="1188"/>
      <c r="C49" s="1189"/>
      <c r="D49" s="106"/>
      <c r="E49" s="1192" t="s">
        <v>39</v>
      </c>
      <c r="F49" s="1192"/>
      <c r="G49" s="1192"/>
      <c r="H49" s="1193"/>
      <c r="I49" s="358" t="s">
        <v>491</v>
      </c>
      <c r="J49" s="359" t="s">
        <v>491</v>
      </c>
      <c r="K49" s="359" t="s">
        <v>491</v>
      </c>
      <c r="L49" s="359" t="s">
        <v>491</v>
      </c>
      <c r="M49" s="360" t="s">
        <v>491</v>
      </c>
    </row>
    <row r="50" spans="2:13" ht="27.75" customHeight="1" x14ac:dyDescent="0.15">
      <c r="B50" s="1197" t="s">
        <v>40</v>
      </c>
      <c r="C50" s="1198"/>
      <c r="D50" s="109"/>
      <c r="E50" s="1192" t="s">
        <v>41</v>
      </c>
      <c r="F50" s="1192"/>
      <c r="G50" s="1192"/>
      <c r="H50" s="1193"/>
      <c r="I50" s="358">
        <v>8419</v>
      </c>
      <c r="J50" s="359">
        <v>8603</v>
      </c>
      <c r="K50" s="359">
        <v>8975</v>
      </c>
      <c r="L50" s="359">
        <v>9340</v>
      </c>
      <c r="M50" s="360">
        <v>9540</v>
      </c>
    </row>
    <row r="51" spans="2:13" ht="27.75" customHeight="1" x14ac:dyDescent="0.15">
      <c r="B51" s="1186"/>
      <c r="C51" s="1187"/>
      <c r="D51" s="106"/>
      <c r="E51" s="1192" t="s">
        <v>42</v>
      </c>
      <c r="F51" s="1192"/>
      <c r="G51" s="1192"/>
      <c r="H51" s="1193"/>
      <c r="I51" s="358">
        <v>47</v>
      </c>
      <c r="J51" s="359">
        <v>148</v>
      </c>
      <c r="K51" s="359">
        <v>142</v>
      </c>
      <c r="L51" s="359">
        <v>135</v>
      </c>
      <c r="M51" s="360">
        <v>133</v>
      </c>
    </row>
    <row r="52" spans="2:13" ht="27.75" customHeight="1" x14ac:dyDescent="0.15">
      <c r="B52" s="1188"/>
      <c r="C52" s="1189"/>
      <c r="D52" s="106"/>
      <c r="E52" s="1192" t="s">
        <v>43</v>
      </c>
      <c r="F52" s="1192"/>
      <c r="G52" s="1192"/>
      <c r="H52" s="1193"/>
      <c r="I52" s="358">
        <v>12462</v>
      </c>
      <c r="J52" s="359">
        <v>12072</v>
      </c>
      <c r="K52" s="359">
        <v>11583</v>
      </c>
      <c r="L52" s="359">
        <v>11059</v>
      </c>
      <c r="M52" s="360">
        <v>10775</v>
      </c>
    </row>
    <row r="53" spans="2:13" ht="27.75" customHeight="1" thickBot="1" x14ac:dyDescent="0.2">
      <c r="B53" s="1199" t="s">
        <v>19</v>
      </c>
      <c r="C53" s="1200"/>
      <c r="D53" s="110"/>
      <c r="E53" s="1201" t="s">
        <v>44</v>
      </c>
      <c r="F53" s="1201"/>
      <c r="G53" s="1201"/>
      <c r="H53" s="1202"/>
      <c r="I53" s="361">
        <v>-2192</v>
      </c>
      <c r="J53" s="362">
        <v>-2850</v>
      </c>
      <c r="K53" s="362">
        <v>-3192</v>
      </c>
      <c r="L53" s="362">
        <v>-4186</v>
      </c>
      <c r="M53" s="363">
        <v>-4613</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ThZ7nsDR64+VJEewgmzKom6IvUyii8Zih2gPOuZU2h7ps9iDSIxNqrjjHMKIm9zTyDixXLTvVppa7zou+/mFIw==" saltValue="lzCVTbjTRAS84ttSn1HuQ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D40" zoomScale="70" zoomScaleNormal="70" zoomScaleSheetLayoutView="100" workbookViewId="0">
      <selection activeCell="H55" sqref="H55"/>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531</v>
      </c>
      <c r="G54" s="119" t="s">
        <v>532</v>
      </c>
      <c r="H54" s="120" t="s">
        <v>533</v>
      </c>
    </row>
    <row r="55" spans="2:8" ht="52.5" customHeight="1" x14ac:dyDescent="0.15">
      <c r="B55" s="121"/>
      <c r="C55" s="1211" t="s">
        <v>46</v>
      </c>
      <c r="D55" s="1211"/>
      <c r="E55" s="1212"/>
      <c r="F55" s="122">
        <v>3615</v>
      </c>
      <c r="G55" s="122">
        <v>3723</v>
      </c>
      <c r="H55" s="123">
        <v>3812</v>
      </c>
    </row>
    <row r="56" spans="2:8" ht="52.5" customHeight="1" x14ac:dyDescent="0.15">
      <c r="B56" s="124"/>
      <c r="C56" s="1213" t="s">
        <v>47</v>
      </c>
      <c r="D56" s="1213"/>
      <c r="E56" s="1214"/>
      <c r="F56" s="125">
        <v>1234</v>
      </c>
      <c r="G56" s="125">
        <v>1208</v>
      </c>
      <c r="H56" s="126">
        <v>1136</v>
      </c>
    </row>
    <row r="57" spans="2:8" ht="53.25" customHeight="1" x14ac:dyDescent="0.15">
      <c r="B57" s="124"/>
      <c r="C57" s="1215" t="s">
        <v>48</v>
      </c>
      <c r="D57" s="1215"/>
      <c r="E57" s="1216"/>
      <c r="F57" s="127">
        <v>3554</v>
      </c>
      <c r="G57" s="127">
        <v>3874</v>
      </c>
      <c r="H57" s="128">
        <v>4073</v>
      </c>
    </row>
    <row r="58" spans="2:8" ht="45.75" customHeight="1" x14ac:dyDescent="0.15">
      <c r="B58" s="129"/>
      <c r="C58" s="1203" t="s">
        <v>566</v>
      </c>
      <c r="D58" s="1204"/>
      <c r="E58" s="1205"/>
      <c r="F58" s="130">
        <v>607</v>
      </c>
      <c r="G58" s="130">
        <v>607</v>
      </c>
      <c r="H58" s="131">
        <v>607</v>
      </c>
    </row>
    <row r="59" spans="2:8" ht="45.75" customHeight="1" x14ac:dyDescent="0.15">
      <c r="B59" s="129"/>
      <c r="C59" s="1203" t="s">
        <v>567</v>
      </c>
      <c r="D59" s="1204"/>
      <c r="E59" s="1205"/>
      <c r="F59" s="130">
        <v>557</v>
      </c>
      <c r="G59" s="130">
        <v>564</v>
      </c>
      <c r="H59" s="131">
        <v>570</v>
      </c>
    </row>
    <row r="60" spans="2:8" ht="45.75" customHeight="1" x14ac:dyDescent="0.15">
      <c r="B60" s="129"/>
      <c r="C60" s="1203" t="s">
        <v>568</v>
      </c>
      <c r="D60" s="1204"/>
      <c r="E60" s="1205"/>
      <c r="F60" s="130">
        <v>511</v>
      </c>
      <c r="G60" s="130">
        <v>514</v>
      </c>
      <c r="H60" s="131">
        <v>512</v>
      </c>
    </row>
    <row r="61" spans="2:8" ht="45.75" customHeight="1" x14ac:dyDescent="0.15">
      <c r="B61" s="129"/>
      <c r="C61" s="1203" t="s">
        <v>569</v>
      </c>
      <c r="D61" s="1204"/>
      <c r="E61" s="1205"/>
      <c r="F61" s="130">
        <v>490</v>
      </c>
      <c r="G61" s="130">
        <v>504</v>
      </c>
      <c r="H61" s="131">
        <v>507</v>
      </c>
    </row>
    <row r="62" spans="2:8" ht="45.75" customHeight="1" thickBot="1" x14ac:dyDescent="0.2">
      <c r="B62" s="132"/>
      <c r="C62" s="1206" t="s">
        <v>570</v>
      </c>
      <c r="D62" s="1207"/>
      <c r="E62" s="1208"/>
      <c r="F62" s="133">
        <v>59</v>
      </c>
      <c r="G62" s="133">
        <v>243</v>
      </c>
      <c r="H62" s="134">
        <v>362</v>
      </c>
    </row>
    <row r="63" spans="2:8" ht="52.5" customHeight="1" thickBot="1" x14ac:dyDescent="0.2">
      <c r="B63" s="135"/>
      <c r="C63" s="1209" t="s">
        <v>49</v>
      </c>
      <c r="D63" s="1209"/>
      <c r="E63" s="1210"/>
      <c r="F63" s="136">
        <v>8402</v>
      </c>
      <c r="G63" s="136">
        <v>8804</v>
      </c>
      <c r="H63" s="137">
        <v>9020</v>
      </c>
    </row>
    <row r="64" spans="2:8" x14ac:dyDescent="0.15"/>
  </sheetData>
  <sheetProtection algorithmName="SHA-512" hashValue="ZHNNXxorVwoF7/+aSU8v0VHKKXdURYPRWK6rjmNZi3ChH9QexVriozswHxoIe6xqo72Zxmb3IjLyTpr/Vos0WA==" saltValue="Uj+WjF8u+u/TuSJjdN8J6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528</v>
      </c>
      <c r="G2" s="151"/>
      <c r="H2" s="152"/>
    </row>
    <row r="3" spans="1:8" x14ac:dyDescent="0.15">
      <c r="A3" s="148" t="s">
        <v>521</v>
      </c>
      <c r="B3" s="153"/>
      <c r="C3" s="154"/>
      <c r="D3" s="155">
        <v>110778</v>
      </c>
      <c r="E3" s="156"/>
      <c r="F3" s="157">
        <v>93492</v>
      </c>
      <c r="G3" s="158"/>
      <c r="H3" s="159"/>
    </row>
    <row r="4" spans="1:8" x14ac:dyDescent="0.15">
      <c r="A4" s="160"/>
      <c r="B4" s="161"/>
      <c r="C4" s="162"/>
      <c r="D4" s="163">
        <v>70162</v>
      </c>
      <c r="E4" s="164"/>
      <c r="F4" s="165">
        <v>53316</v>
      </c>
      <c r="G4" s="166"/>
      <c r="H4" s="167"/>
    </row>
    <row r="5" spans="1:8" x14ac:dyDescent="0.15">
      <c r="A5" s="148" t="s">
        <v>523</v>
      </c>
      <c r="B5" s="153"/>
      <c r="C5" s="154"/>
      <c r="D5" s="155">
        <v>143070</v>
      </c>
      <c r="E5" s="156"/>
      <c r="F5" s="157">
        <v>94796</v>
      </c>
      <c r="G5" s="158"/>
      <c r="H5" s="159"/>
    </row>
    <row r="6" spans="1:8" x14ac:dyDescent="0.15">
      <c r="A6" s="160"/>
      <c r="B6" s="161"/>
      <c r="C6" s="162"/>
      <c r="D6" s="163">
        <v>62881</v>
      </c>
      <c r="E6" s="164"/>
      <c r="F6" s="165">
        <v>55781</v>
      </c>
      <c r="G6" s="166"/>
      <c r="H6" s="167"/>
    </row>
    <row r="7" spans="1:8" x14ac:dyDescent="0.15">
      <c r="A7" s="148" t="s">
        <v>524</v>
      </c>
      <c r="B7" s="153"/>
      <c r="C7" s="154"/>
      <c r="D7" s="155">
        <v>82613</v>
      </c>
      <c r="E7" s="156"/>
      <c r="F7" s="157">
        <v>85942</v>
      </c>
      <c r="G7" s="158"/>
      <c r="H7" s="159"/>
    </row>
    <row r="8" spans="1:8" x14ac:dyDescent="0.15">
      <c r="A8" s="160"/>
      <c r="B8" s="161"/>
      <c r="C8" s="162"/>
      <c r="D8" s="163">
        <v>43062</v>
      </c>
      <c r="E8" s="164"/>
      <c r="F8" s="165">
        <v>48630</v>
      </c>
      <c r="G8" s="166"/>
      <c r="H8" s="167"/>
    </row>
    <row r="9" spans="1:8" x14ac:dyDescent="0.15">
      <c r="A9" s="148" t="s">
        <v>525</v>
      </c>
      <c r="B9" s="153"/>
      <c r="C9" s="154"/>
      <c r="D9" s="155">
        <v>63990</v>
      </c>
      <c r="E9" s="156"/>
      <c r="F9" s="157">
        <v>95007</v>
      </c>
      <c r="G9" s="158"/>
      <c r="H9" s="159"/>
    </row>
    <row r="10" spans="1:8" x14ac:dyDescent="0.15">
      <c r="A10" s="160"/>
      <c r="B10" s="161"/>
      <c r="C10" s="162"/>
      <c r="D10" s="163">
        <v>35140</v>
      </c>
      <c r="E10" s="164"/>
      <c r="F10" s="165">
        <v>48509</v>
      </c>
      <c r="G10" s="166"/>
      <c r="H10" s="167"/>
    </row>
    <row r="11" spans="1:8" x14ac:dyDescent="0.15">
      <c r="A11" s="148" t="s">
        <v>526</v>
      </c>
      <c r="B11" s="153"/>
      <c r="C11" s="154"/>
      <c r="D11" s="155">
        <v>77702</v>
      </c>
      <c r="E11" s="156"/>
      <c r="F11" s="157">
        <v>98176</v>
      </c>
      <c r="G11" s="158"/>
      <c r="H11" s="159"/>
    </row>
    <row r="12" spans="1:8" x14ac:dyDescent="0.15">
      <c r="A12" s="160"/>
      <c r="B12" s="161"/>
      <c r="C12" s="168"/>
      <c r="D12" s="163">
        <v>47101</v>
      </c>
      <c r="E12" s="164"/>
      <c r="F12" s="165">
        <v>58489</v>
      </c>
      <c r="G12" s="166"/>
      <c r="H12" s="167"/>
    </row>
    <row r="13" spans="1:8" x14ac:dyDescent="0.15">
      <c r="A13" s="148"/>
      <c r="B13" s="153"/>
      <c r="C13" s="169"/>
      <c r="D13" s="170">
        <v>95631</v>
      </c>
      <c r="E13" s="171"/>
      <c r="F13" s="172">
        <v>93483</v>
      </c>
      <c r="G13" s="173"/>
      <c r="H13" s="159"/>
    </row>
    <row r="14" spans="1:8" x14ac:dyDescent="0.15">
      <c r="A14" s="160"/>
      <c r="B14" s="161"/>
      <c r="C14" s="162"/>
      <c r="D14" s="163">
        <v>51669</v>
      </c>
      <c r="E14" s="164"/>
      <c r="F14" s="165">
        <v>52945</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13.59</v>
      </c>
      <c r="C19" s="174">
        <f>ROUND(VALUE(SUBSTITUTE(実質収支比率等に係る経年分析!G$48,"▲","-")),2)</f>
        <v>6.46</v>
      </c>
      <c r="D19" s="174">
        <f>ROUND(VALUE(SUBSTITUTE(実質収支比率等に係る経年分析!H$48,"▲","-")),2)</f>
        <v>7.33</v>
      </c>
      <c r="E19" s="174">
        <f>ROUND(VALUE(SUBSTITUTE(実質収支比率等に係る経年分析!I$48,"▲","-")),2)</f>
        <v>7.31</v>
      </c>
      <c r="F19" s="174">
        <f>ROUND(VALUE(SUBSTITUTE(実質収支比率等に係る経年分析!J$48,"▲","-")),2)</f>
        <v>4.91</v>
      </c>
    </row>
    <row r="20" spans="1:11" x14ac:dyDescent="0.15">
      <c r="A20" s="174" t="s">
        <v>53</v>
      </c>
      <c r="B20" s="174">
        <f>ROUND(VALUE(SUBSTITUTE(実質収支比率等に係る経年分析!F$47,"▲","-")),2)</f>
        <v>66.11</v>
      </c>
      <c r="C20" s="174">
        <f>ROUND(VALUE(SUBSTITUTE(実質収支比率等に係る経年分析!G$47,"▲","-")),2)</f>
        <v>64.7</v>
      </c>
      <c r="D20" s="174">
        <f>ROUND(VALUE(SUBSTITUTE(実質収支比率等に係る経年分析!H$47,"▲","-")),2)</f>
        <v>63.58</v>
      </c>
      <c r="E20" s="174">
        <f>ROUND(VALUE(SUBSTITUTE(実質収支比率等に係る経年分析!I$47,"▲","-")),2)</f>
        <v>65.91</v>
      </c>
      <c r="F20" s="174">
        <f>ROUND(VALUE(SUBSTITUTE(実質収支比率等に係る経年分析!J$47,"▲","-")),2)</f>
        <v>67.08</v>
      </c>
    </row>
    <row r="21" spans="1:11" x14ac:dyDescent="0.15">
      <c r="A21" s="174" t="s">
        <v>54</v>
      </c>
      <c r="B21" s="174">
        <f>IF(ISNUMBER(VALUE(SUBSTITUTE(実質収支比率等に係る経年分析!F$49,"▲","-"))),ROUND(VALUE(SUBSTITUTE(実質収支比率等に係る経年分析!F$49,"▲","-")),2),NA())</f>
        <v>-1</v>
      </c>
      <c r="C21" s="174">
        <f>IF(ISNUMBER(VALUE(SUBSTITUTE(実質収支比率等に係る経年分析!G$49,"▲","-"))),ROUND(VALUE(SUBSTITUTE(実質収支比率等に係る経年分析!G$49,"▲","-")),2),NA())</f>
        <v>-3.23</v>
      </c>
      <c r="D21" s="174">
        <f>IF(ISNUMBER(VALUE(SUBSTITUTE(実質収支比率等に係る経年分析!H$49,"▲","-"))),ROUND(VALUE(SUBSTITUTE(実質収支比率等に係る経年分析!H$49,"▲","-")),2),NA())</f>
        <v>6.67</v>
      </c>
      <c r="E21" s="174">
        <f>IF(ISNUMBER(VALUE(SUBSTITUTE(実質収支比率等に係る経年分析!I$49,"▲","-"))),ROUND(VALUE(SUBSTITUTE(実質収支比率等に係る経年分析!I$49,"▲","-")),2),NA())</f>
        <v>3.1</v>
      </c>
      <c r="F21" s="174">
        <f>IF(ISNUMBER(VALUE(SUBSTITUTE(実質収支比率等に係る経年分析!J$49,"▲","-"))),ROUND(VALUE(SUBSTITUTE(実質収支比率等に係る経年分析!J$49,"▲","-")),2),NA())</f>
        <v>0.5</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0.32</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7.0000000000000007E-2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0.06</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0.06</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0.06</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矢掛町地域開発事業特別会計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0.06</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0.09</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0.34</v>
      </c>
    </row>
    <row r="30" spans="1:11" x14ac:dyDescent="0.15">
      <c r="A30" s="175" t="str">
        <f>IF(連結実質赤字比率に係る赤字・黒字の構成分析!C$40="",NA(),連結実質赤字比率に係る赤字・黒字の構成分析!C$40)</f>
        <v>矢掛町国民健康保険事業特別会計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0.83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0.63</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0.53</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0.6</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0.43</v>
      </c>
    </row>
    <row r="31" spans="1:11" x14ac:dyDescent="0.15">
      <c r="A31" s="175" t="str">
        <f>IF(連結実質赤字比率に係る赤字・黒字の構成分析!C$39="",NA(),連結実質赤字比率に係る赤字・黒字の構成分析!C$39)</f>
        <v>矢掛町介護老人保健施設事業会計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5.5</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2.87</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2.99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2.6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2.2999999999999998</v>
      </c>
    </row>
    <row r="32" spans="1:11" x14ac:dyDescent="0.15">
      <c r="A32" s="175" t="str">
        <f>IF(連結実質赤字比率に係る赤字・黒字の構成分析!C$38="",NA(),連結実質赤字比率に係る赤字・黒字の構成分析!C$38)</f>
        <v>矢掛町介護保険事業特別会計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1.03</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0.45</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2.1</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3.09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2.4500000000000002</v>
      </c>
    </row>
    <row r="33" spans="1:16" x14ac:dyDescent="0.15">
      <c r="A33" s="175" t="str">
        <f>IF(連結実質赤字比率に係る赤字・黒字の構成分析!C$37="",NA(),連結実質赤字比率に係る赤字・黒字の構成分析!C$37)</f>
        <v>矢掛町下水道事業会計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7.48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7.05</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5.26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4.17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4.08</v>
      </c>
    </row>
    <row r="34" spans="1:16" x14ac:dyDescent="0.1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13.39</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6.46</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7.33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7.31</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4.91</v>
      </c>
    </row>
    <row r="35" spans="1:16" x14ac:dyDescent="0.15">
      <c r="A35" s="175" t="str">
        <f>IF(連結実質赤字比率に係る赤字・黒字の構成分析!C$35="",NA(),連結実質赤字比率に係る赤字・黒字の構成分析!C$35)</f>
        <v>矢掛町水道事業会計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14.49</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9.89</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9.4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10.11</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9.85</v>
      </c>
    </row>
    <row r="36" spans="1:16" x14ac:dyDescent="0.15">
      <c r="A36" s="175" t="str">
        <f>IF(連結実質赤字比率に係る赤字・黒字の構成分析!C$34="",NA(),連結実質赤字比率に係る赤字・黒字の構成分析!C$34)</f>
        <v>矢掛町病院事業会計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23.76</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13.03</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13.14</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13.79</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11.55</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1029</v>
      </c>
      <c r="E42" s="176"/>
      <c r="F42" s="176"/>
      <c r="G42" s="176">
        <f>'実質公債費比率（分子）の構造'!L$52</f>
        <v>1086</v>
      </c>
      <c r="H42" s="176"/>
      <c r="I42" s="176"/>
      <c r="J42" s="176">
        <f>'実質公債費比率（分子）の構造'!M$52</f>
        <v>1160</v>
      </c>
      <c r="K42" s="176"/>
      <c r="L42" s="176"/>
      <c r="M42" s="176">
        <f>'実質公債費比率（分子）の構造'!N$52</f>
        <v>1206</v>
      </c>
      <c r="N42" s="176"/>
      <c r="O42" s="176"/>
      <c r="P42" s="176">
        <f>'実質公債費比率（分子）の構造'!O$52</f>
        <v>1251</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v>
      </c>
      <c r="C44" s="176"/>
      <c r="D44" s="176"/>
      <c r="E44" s="176">
        <f>'実質公債費比率（分子）の構造'!L$50</f>
        <v>3</v>
      </c>
      <c r="F44" s="176"/>
      <c r="G44" s="176"/>
      <c r="H44" s="176">
        <f>'実質公債費比率（分子）の構造'!M$50</f>
        <v>3</v>
      </c>
      <c r="I44" s="176"/>
      <c r="J44" s="176"/>
      <c r="K44" s="176">
        <f>'実質公債費比率（分子）の構造'!N$50</f>
        <v>3</v>
      </c>
      <c r="L44" s="176"/>
      <c r="M44" s="176"/>
      <c r="N44" s="176">
        <f>'実質公債費比率（分子）の構造'!O$50</f>
        <v>2</v>
      </c>
      <c r="O44" s="176"/>
      <c r="P44" s="176"/>
    </row>
    <row r="45" spans="1:16" x14ac:dyDescent="0.15">
      <c r="A45" s="176" t="s">
        <v>63</v>
      </c>
      <c r="B45" s="176">
        <f>'実質公債費比率（分子）の構造'!K$49</f>
        <v>5</v>
      </c>
      <c r="C45" s="176"/>
      <c r="D45" s="176"/>
      <c r="E45" s="176">
        <f>'実質公債費比率（分子）の構造'!L$49</f>
        <v>5</v>
      </c>
      <c r="F45" s="176"/>
      <c r="G45" s="176"/>
      <c r="H45" s="176">
        <f>'実質公債費比率（分子）の構造'!M$49</f>
        <v>6</v>
      </c>
      <c r="I45" s="176"/>
      <c r="J45" s="176"/>
      <c r="K45" s="176">
        <f>'実質公債費比率（分子）の構造'!N$49</f>
        <v>6</v>
      </c>
      <c r="L45" s="176"/>
      <c r="M45" s="176"/>
      <c r="N45" s="176">
        <f>'実質公債費比率（分子）の構造'!O$49</f>
        <v>6</v>
      </c>
      <c r="O45" s="176"/>
      <c r="P45" s="176"/>
    </row>
    <row r="46" spans="1:16" x14ac:dyDescent="0.15">
      <c r="A46" s="176" t="s">
        <v>64</v>
      </c>
      <c r="B46" s="176">
        <f>'実質公債費比率（分子）の構造'!K$48</f>
        <v>594</v>
      </c>
      <c r="C46" s="176"/>
      <c r="D46" s="176"/>
      <c r="E46" s="176">
        <f>'実質公債費比率（分子）の構造'!L$48</f>
        <v>611</v>
      </c>
      <c r="F46" s="176"/>
      <c r="G46" s="176"/>
      <c r="H46" s="176">
        <f>'実質公債費比率（分子）の構造'!M$48</f>
        <v>675</v>
      </c>
      <c r="I46" s="176"/>
      <c r="J46" s="176"/>
      <c r="K46" s="176">
        <f>'実質公債費比率（分子）の構造'!N$48</f>
        <v>639</v>
      </c>
      <c r="L46" s="176"/>
      <c r="M46" s="176"/>
      <c r="N46" s="176">
        <f>'実質公債費比率（分子）の構造'!O$48</f>
        <v>640</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785</v>
      </c>
      <c r="C49" s="176"/>
      <c r="D49" s="176"/>
      <c r="E49" s="176">
        <f>'実質公債費比率（分子）の構造'!L$45</f>
        <v>837</v>
      </c>
      <c r="F49" s="176"/>
      <c r="G49" s="176"/>
      <c r="H49" s="176">
        <f>'実質公債費比率（分子）の構造'!M$45</f>
        <v>897</v>
      </c>
      <c r="I49" s="176"/>
      <c r="J49" s="176"/>
      <c r="K49" s="176">
        <f>'実質公債費比率（分子）の構造'!N$45</f>
        <v>920</v>
      </c>
      <c r="L49" s="176"/>
      <c r="M49" s="176"/>
      <c r="N49" s="176">
        <f>'実質公債費比率（分子）の構造'!O$45</f>
        <v>961</v>
      </c>
      <c r="O49" s="176"/>
      <c r="P49" s="176"/>
    </row>
    <row r="50" spans="1:16" x14ac:dyDescent="0.15">
      <c r="A50" s="176" t="s">
        <v>67</v>
      </c>
      <c r="B50" s="176" t="e">
        <f>NA()</f>
        <v>#N/A</v>
      </c>
      <c r="C50" s="176">
        <f>IF(ISNUMBER('実質公債費比率（分子）の構造'!K$53),'実質公債費比率（分子）の構造'!K$53,NA())</f>
        <v>359</v>
      </c>
      <c r="D50" s="176" t="e">
        <f>NA()</f>
        <v>#N/A</v>
      </c>
      <c r="E50" s="176" t="e">
        <f>NA()</f>
        <v>#N/A</v>
      </c>
      <c r="F50" s="176">
        <f>IF(ISNUMBER('実質公債費比率（分子）の構造'!L$53),'実質公債費比率（分子）の構造'!L$53,NA())</f>
        <v>370</v>
      </c>
      <c r="G50" s="176" t="e">
        <f>NA()</f>
        <v>#N/A</v>
      </c>
      <c r="H50" s="176" t="e">
        <f>NA()</f>
        <v>#N/A</v>
      </c>
      <c r="I50" s="176">
        <f>IF(ISNUMBER('実質公債費比率（分子）の構造'!M$53),'実質公債費比率（分子）の構造'!M$53,NA())</f>
        <v>421</v>
      </c>
      <c r="J50" s="176" t="e">
        <f>NA()</f>
        <v>#N/A</v>
      </c>
      <c r="K50" s="176" t="e">
        <f>NA()</f>
        <v>#N/A</v>
      </c>
      <c r="L50" s="176">
        <f>IF(ISNUMBER('実質公債費比率（分子）の構造'!N$53),'実質公債費比率（分子）の構造'!N$53,NA())</f>
        <v>362</v>
      </c>
      <c r="M50" s="176" t="e">
        <f>NA()</f>
        <v>#N/A</v>
      </c>
      <c r="N50" s="176" t="e">
        <f>NA()</f>
        <v>#N/A</v>
      </c>
      <c r="O50" s="176">
        <f>IF(ISNUMBER('実質公債費比率（分子）の構造'!O$53),'実質公債費比率（分子）の構造'!O$53,NA())</f>
        <v>358</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12462</v>
      </c>
      <c r="E56" s="175"/>
      <c r="F56" s="175"/>
      <c r="G56" s="175">
        <f>'将来負担比率（分子）の構造'!J$52</f>
        <v>12072</v>
      </c>
      <c r="H56" s="175"/>
      <c r="I56" s="175"/>
      <c r="J56" s="175">
        <f>'将来負担比率（分子）の構造'!K$52</f>
        <v>11583</v>
      </c>
      <c r="K56" s="175"/>
      <c r="L56" s="175"/>
      <c r="M56" s="175">
        <f>'将来負担比率（分子）の構造'!L$52</f>
        <v>11059</v>
      </c>
      <c r="N56" s="175"/>
      <c r="O56" s="175"/>
      <c r="P56" s="175">
        <f>'将来負担比率（分子）の構造'!M$52</f>
        <v>10775</v>
      </c>
    </row>
    <row r="57" spans="1:16" x14ac:dyDescent="0.15">
      <c r="A57" s="175" t="s">
        <v>42</v>
      </c>
      <c r="B57" s="175"/>
      <c r="C57" s="175"/>
      <c r="D57" s="175">
        <f>'将来負担比率（分子）の構造'!I$51</f>
        <v>47</v>
      </c>
      <c r="E57" s="175"/>
      <c r="F57" s="175"/>
      <c r="G57" s="175">
        <f>'将来負担比率（分子）の構造'!J$51</f>
        <v>148</v>
      </c>
      <c r="H57" s="175"/>
      <c r="I57" s="175"/>
      <c r="J57" s="175">
        <f>'将来負担比率（分子）の構造'!K$51</f>
        <v>142</v>
      </c>
      <c r="K57" s="175"/>
      <c r="L57" s="175"/>
      <c r="M57" s="175">
        <f>'将来負担比率（分子）の構造'!L$51</f>
        <v>135</v>
      </c>
      <c r="N57" s="175"/>
      <c r="O57" s="175"/>
      <c r="P57" s="175">
        <f>'将来負担比率（分子）の構造'!M$51</f>
        <v>133</v>
      </c>
    </row>
    <row r="58" spans="1:16" x14ac:dyDescent="0.15">
      <c r="A58" s="175" t="s">
        <v>41</v>
      </c>
      <c r="B58" s="175"/>
      <c r="C58" s="175"/>
      <c r="D58" s="175">
        <f>'将来負担比率（分子）の構造'!I$50</f>
        <v>8419</v>
      </c>
      <c r="E58" s="175"/>
      <c r="F58" s="175"/>
      <c r="G58" s="175">
        <f>'将来負担比率（分子）の構造'!J$50</f>
        <v>8603</v>
      </c>
      <c r="H58" s="175"/>
      <c r="I58" s="175"/>
      <c r="J58" s="175">
        <f>'将来負担比率（分子）の構造'!K$50</f>
        <v>8975</v>
      </c>
      <c r="K58" s="175"/>
      <c r="L58" s="175"/>
      <c r="M58" s="175">
        <f>'将来負担比率（分子）の構造'!L$50</f>
        <v>9340</v>
      </c>
      <c r="N58" s="175"/>
      <c r="O58" s="175"/>
      <c r="P58" s="175">
        <f>'将来負担比率（分子）の構造'!M$50</f>
        <v>9540</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f>'将来負担比率（分子）の構造'!K$46</f>
        <v>67</v>
      </c>
      <c r="I61" s="175"/>
      <c r="J61" s="175"/>
      <c r="K61" s="175" t="str">
        <f>'将来負担比率（分子）の構造'!L$46</f>
        <v>-</v>
      </c>
      <c r="L61" s="175"/>
      <c r="M61" s="175"/>
      <c r="N61" s="175">
        <f>'将来負担比率（分子）の構造'!M$46</f>
        <v>457</v>
      </c>
      <c r="O61" s="175"/>
      <c r="P61" s="175"/>
    </row>
    <row r="62" spans="1:16" x14ac:dyDescent="0.15">
      <c r="A62" s="175" t="s">
        <v>35</v>
      </c>
      <c r="B62" s="175">
        <f>'将来負担比率（分子）の構造'!I$45</f>
        <v>764</v>
      </c>
      <c r="C62" s="175"/>
      <c r="D62" s="175"/>
      <c r="E62" s="175">
        <f>'将来負担比率（分子）の構造'!J$45</f>
        <v>680</v>
      </c>
      <c r="F62" s="175"/>
      <c r="G62" s="175"/>
      <c r="H62" s="175">
        <f>'将来負担比率（分子）の構造'!K$45</f>
        <v>607</v>
      </c>
      <c r="I62" s="175"/>
      <c r="J62" s="175"/>
      <c r="K62" s="175">
        <f>'将来負担比率（分子）の構造'!L$45</f>
        <v>597</v>
      </c>
      <c r="L62" s="175"/>
      <c r="M62" s="175"/>
      <c r="N62" s="175">
        <f>'将来負担比率（分子）の構造'!M$45</f>
        <v>604</v>
      </c>
      <c r="O62" s="175"/>
      <c r="P62" s="175"/>
    </row>
    <row r="63" spans="1:16" x14ac:dyDescent="0.15">
      <c r="A63" s="175" t="s">
        <v>34</v>
      </c>
      <c r="B63" s="175">
        <f>'将来負担比率（分子）の構造'!I$44</f>
        <v>59</v>
      </c>
      <c r="C63" s="175"/>
      <c r="D63" s="175"/>
      <c r="E63" s="175">
        <f>'将来負担比率（分子）の構造'!J$44</f>
        <v>56</v>
      </c>
      <c r="F63" s="175"/>
      <c r="G63" s="175"/>
      <c r="H63" s="175">
        <f>'将来負担比率（分子）の構造'!K$44</f>
        <v>52</v>
      </c>
      <c r="I63" s="175"/>
      <c r="J63" s="175"/>
      <c r="K63" s="175">
        <f>'将来負担比率（分子）の構造'!L$44</f>
        <v>47</v>
      </c>
      <c r="L63" s="175"/>
      <c r="M63" s="175"/>
      <c r="N63" s="175">
        <f>'将来負担比率（分子）の構造'!M$44</f>
        <v>40</v>
      </c>
      <c r="O63" s="175"/>
      <c r="P63" s="175"/>
    </row>
    <row r="64" spans="1:16" x14ac:dyDescent="0.15">
      <c r="A64" s="175" t="s">
        <v>33</v>
      </c>
      <c r="B64" s="175">
        <f>'将来負担比率（分子）の構造'!I$43</f>
        <v>7393</v>
      </c>
      <c r="C64" s="175"/>
      <c r="D64" s="175"/>
      <c r="E64" s="175">
        <f>'将来負担比率（分子）の構造'!J$43</f>
        <v>6627</v>
      </c>
      <c r="F64" s="175"/>
      <c r="G64" s="175"/>
      <c r="H64" s="175">
        <f>'将来負担比率（分子）の構造'!K$43</f>
        <v>6406</v>
      </c>
      <c r="I64" s="175"/>
      <c r="J64" s="175"/>
      <c r="K64" s="175">
        <f>'将来負担比率（分子）の構造'!L$43</f>
        <v>5909</v>
      </c>
      <c r="L64" s="175"/>
      <c r="M64" s="175"/>
      <c r="N64" s="175">
        <f>'将来負担比率（分子）の構造'!M$43</f>
        <v>5407</v>
      </c>
      <c r="O64" s="175"/>
      <c r="P64" s="175"/>
    </row>
    <row r="65" spans="1:16" x14ac:dyDescent="0.15">
      <c r="A65" s="175" t="s">
        <v>32</v>
      </c>
      <c r="B65" s="175">
        <f>'将来負担比率（分子）の構造'!I$42</f>
        <v>212</v>
      </c>
      <c r="C65" s="175"/>
      <c r="D65" s="175"/>
      <c r="E65" s="175">
        <f>'将来負担比率（分子）の構造'!J$42</f>
        <v>416</v>
      </c>
      <c r="F65" s="175"/>
      <c r="G65" s="175"/>
      <c r="H65" s="175">
        <f>'将来負担比率（分子）の構造'!K$42</f>
        <v>329</v>
      </c>
      <c r="I65" s="175"/>
      <c r="J65" s="175"/>
      <c r="K65" s="175">
        <f>'将来負担比率（分子）の構造'!L$42</f>
        <v>323</v>
      </c>
      <c r="L65" s="175"/>
      <c r="M65" s="175"/>
      <c r="N65" s="175">
        <f>'将来負担比率（分子）の構造'!M$42</f>
        <v>243</v>
      </c>
      <c r="O65" s="175"/>
      <c r="P65" s="175"/>
    </row>
    <row r="66" spans="1:16" x14ac:dyDescent="0.15">
      <c r="A66" s="175" t="s">
        <v>31</v>
      </c>
      <c r="B66" s="175">
        <f>'将来負担比率（分子）の構造'!I$41</f>
        <v>10309</v>
      </c>
      <c r="C66" s="175"/>
      <c r="D66" s="175"/>
      <c r="E66" s="175">
        <f>'将来負担比率（分子）の構造'!J$41</f>
        <v>10194</v>
      </c>
      <c r="F66" s="175"/>
      <c r="G66" s="175"/>
      <c r="H66" s="175">
        <f>'将来負担比率（分子）の構造'!K$41</f>
        <v>10048</v>
      </c>
      <c r="I66" s="175"/>
      <c r="J66" s="175"/>
      <c r="K66" s="175">
        <f>'将来負担比率（分子）の構造'!L$41</f>
        <v>9473</v>
      </c>
      <c r="L66" s="175"/>
      <c r="M66" s="175"/>
      <c r="N66" s="175">
        <f>'将来負担比率（分子）の構造'!M$41</f>
        <v>9083</v>
      </c>
      <c r="O66" s="175"/>
      <c r="P66" s="175"/>
    </row>
    <row r="67" spans="1:16" x14ac:dyDescent="0.15">
      <c r="A67" s="175" t="s">
        <v>71</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3615</v>
      </c>
      <c r="C72" s="179">
        <f>基金残高に係る経年分析!G55</f>
        <v>3723</v>
      </c>
      <c r="D72" s="179">
        <f>基金残高に係る経年分析!H55</f>
        <v>3812</v>
      </c>
    </row>
    <row r="73" spans="1:16" x14ac:dyDescent="0.15">
      <c r="A73" s="178" t="s">
        <v>74</v>
      </c>
      <c r="B73" s="179">
        <f>基金残高に係る経年分析!F56</f>
        <v>1234</v>
      </c>
      <c r="C73" s="179">
        <f>基金残高に係る経年分析!G56</f>
        <v>1208</v>
      </c>
      <c r="D73" s="179">
        <f>基金残高に係る経年分析!H56</f>
        <v>1136</v>
      </c>
    </row>
    <row r="74" spans="1:16" x14ac:dyDescent="0.15">
      <c r="A74" s="178" t="s">
        <v>75</v>
      </c>
      <c r="B74" s="179">
        <f>基金残高に係る経年分析!F57</f>
        <v>3554</v>
      </c>
      <c r="C74" s="179">
        <f>基金残高に係る経年分析!G57</f>
        <v>3874</v>
      </c>
      <c r="D74" s="179">
        <f>基金残高に係る経年分析!H57</f>
        <v>4073</v>
      </c>
    </row>
  </sheetData>
  <sheetProtection algorithmName="SHA-512" hashValue="movLnFH+k+YJw1Jl0//n731dowVFCJsSXfMJAxIdg/UuvAeui6awQ1vxdeBPAY9p2ClOk7CoBmjAxH4craKGSw==" saltValue="Lv7AjeYfsCTpGYePToiqS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藤井将大</cp:lastModifiedBy>
  <cp:lastPrinted>2025-03-06T05:22:56Z</cp:lastPrinted>
  <dcterms:created xsi:type="dcterms:W3CDTF">2025-02-19T04:11:37Z</dcterms:created>
  <dcterms:modified xsi:type="dcterms:W3CDTF">2025-03-10T09:40:36Z</dcterms:modified>
  <cp:category/>
</cp:coreProperties>
</file>